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8145" activeTab="0"/>
  </bookViews>
  <sheets>
    <sheet name="08.09.для МФ" sheetId="1" r:id="rId1"/>
  </sheets>
  <definedNames>
    <definedName name="_xlnm.Print_Titles" localSheetId="0">'08.09.для МФ'!$3:$3</definedName>
    <definedName name="_xlnm.Print_Area" localSheetId="0">'08.09.для МФ'!$A$1:$Y$71</definedName>
  </definedNames>
  <calcPr fullCalcOnLoad="1"/>
</workbook>
</file>

<file path=xl/sharedStrings.xml><?xml version="1.0" encoding="utf-8"?>
<sst xmlns="http://schemas.openxmlformats.org/spreadsheetml/2006/main" count="377" uniqueCount="113">
  <si>
    <t>Наименование</t>
  </si>
  <si>
    <t>Место расположение франко-склада</t>
  </si>
  <si>
    <t>Производитель/марка</t>
  </si>
  <si>
    <t>Ед. изм.</t>
  </si>
  <si>
    <t>Объем</t>
  </si>
  <si>
    <t>Общая сумма</t>
  </si>
  <si>
    <t>Мука пшеничная в/с</t>
  </si>
  <si>
    <t>тн.</t>
  </si>
  <si>
    <t xml:space="preserve">Кар. обл. Абайский                  р-н, п. Южный </t>
  </si>
  <si>
    <t>г.Алматы, ул.Суюнбая 170 А</t>
  </si>
  <si>
    <t>г.Уральск, пер.Строительный,3</t>
  </si>
  <si>
    <t>ТОО "НұрДиас Строй"</t>
  </si>
  <si>
    <t>г.Семей, пер.Тихий 5</t>
  </si>
  <si>
    <t>Аккумуляторы 6СТ-75А</t>
  </si>
  <si>
    <t>Казахстан, ТОО "Кайнар-АКБ"</t>
  </si>
  <si>
    <t>шт</t>
  </si>
  <si>
    <t>Аккумуляторы 6СТ-90А</t>
  </si>
  <si>
    <t>Дезинфицирующая жидкость</t>
  </si>
  <si>
    <t>г. Костанай</t>
  </si>
  <si>
    <t>Россия, г. Екатеринбург, ООО "Пропак"</t>
  </si>
  <si>
    <t>ТОО "КазБытХим", Павлодар</t>
  </si>
  <si>
    <t xml:space="preserve"> Дез. средство деохлор</t>
  </si>
  <si>
    <t>Франция</t>
  </si>
  <si>
    <t>г. Петропавловск, проезд Индустриальный, 2</t>
  </si>
  <si>
    <t>Солидол жировой</t>
  </si>
  <si>
    <t>ТОО Центр-Ойл</t>
  </si>
  <si>
    <t>Соль</t>
  </si>
  <si>
    <t>г. Алматы, ул.Суюнбая, 170 А</t>
  </si>
  <si>
    <t>Сухари ржаные</t>
  </si>
  <si>
    <t>ТОО "Корпорация Караганды-нан"</t>
  </si>
  <si>
    <t>ТОО "Югпищснаб"</t>
  </si>
  <si>
    <t>Сухари пшеничные</t>
  </si>
  <si>
    <t>Макаронные изделия</t>
  </si>
  <si>
    <t>ТОО "Барыс 2007"</t>
  </si>
  <si>
    <t xml:space="preserve">Цена за единицу от 27.04.2017г. </t>
  </si>
  <si>
    <t>Примечание (дата изготовления)</t>
  </si>
  <si>
    <t xml:space="preserve">март 2016 г. (ГОСТ 686-83) </t>
  </si>
  <si>
    <t xml:space="preserve">апрель 2016 г. (ГОСТ 686-83) </t>
  </si>
  <si>
    <t xml:space="preserve">март 2016 г. (ГОСТ 875-92) </t>
  </si>
  <si>
    <t xml:space="preserve">апрель 2016 г. (ГОСТ 875-92) </t>
  </si>
  <si>
    <t>июль 2015 г. (ГОСТ 875-92)</t>
  </si>
  <si>
    <t>май 2016 г. (ГОСТ 26574-85)</t>
  </si>
  <si>
    <t>08.2009 г.Для промышленной переработки</t>
  </si>
  <si>
    <t>09.2008 г. Для промышленной переработки</t>
  </si>
  <si>
    <t>07.2011 г. Для промышленной переработки</t>
  </si>
  <si>
    <t>04.2008 г. Для промышленной переработки</t>
  </si>
  <si>
    <t>04.2007 г. Для промышленной переработки</t>
  </si>
  <si>
    <t>Цена за единицу  04.05.2017</t>
  </si>
  <si>
    <t>Цена за единицу  от 11.05.2017</t>
  </si>
  <si>
    <t>пара</t>
  </si>
  <si>
    <t>2008 г.</t>
  </si>
  <si>
    <t>Сапоги кирзовые</t>
  </si>
  <si>
    <t>шт.</t>
  </si>
  <si>
    <t>Бачок столовый</t>
  </si>
  <si>
    <t xml:space="preserve">Чайник столовый </t>
  </si>
  <si>
    <t>г.Уральск, пер.Строительный,4</t>
  </si>
  <si>
    <t>Палатка зимняя 40 местная</t>
  </si>
  <si>
    <t xml:space="preserve">Кухня полевая </t>
  </si>
  <si>
    <t>г.Уральск, пер.Строительный,16</t>
  </si>
  <si>
    <t>Ткань брезентовая</t>
  </si>
  <si>
    <t xml:space="preserve">Цена за единицу </t>
  </si>
  <si>
    <t>Цена за единицу 18.05.2017</t>
  </si>
  <si>
    <t>п.м.</t>
  </si>
  <si>
    <t>ТОО "Тыныс"</t>
  </si>
  <si>
    <t>Россия, ОАО "Ирбитский автоагрегатный з-д"</t>
  </si>
  <si>
    <t>ТОО "КазНефтеГазПром"</t>
  </si>
  <si>
    <t>Россия "Кохомский завод"</t>
  </si>
  <si>
    <t>Ведро 10-12 л.</t>
  </si>
  <si>
    <t>Россия, ЗАО "Завод Демидовский"</t>
  </si>
  <si>
    <t>2005 г.
(ГОСТ 20558-82)</t>
  </si>
  <si>
    <t>2006 г.
(ГОСТ 20558-82)</t>
  </si>
  <si>
    <t>Ведро 12 л.</t>
  </si>
  <si>
    <t>Россия, ООО "Производство металлоизделий"</t>
  </si>
  <si>
    <t>2005 г.
(ГОСТ 17151-81)</t>
  </si>
  <si>
    <t>Россия "Северстальэмаль"</t>
  </si>
  <si>
    <t>2006 г.
(ГОСТ 17151-81)</t>
  </si>
  <si>
    <t>Чайник столовый  3л.</t>
  </si>
  <si>
    <t>РФ ОАО "Ступин. Мет. Комб"</t>
  </si>
  <si>
    <t>2007 г.
(ГОСТ 17151-81)</t>
  </si>
  <si>
    <t>КНР/ТОО "Ревизор"</t>
  </si>
  <si>
    <t>2006 г.
(ГОСТ 22992-82)</t>
  </si>
  <si>
    <t>2005 г.
(ГОСТ 22992-82)</t>
  </si>
  <si>
    <t>2008 г.
(ГОСТ 15530-93)</t>
  </si>
  <si>
    <t>Цена за единицу 25.05.2017</t>
  </si>
  <si>
    <t xml:space="preserve">Цена за единицу 01.06.2017 </t>
  </si>
  <si>
    <t>Цена за единицу  08.06.2017</t>
  </si>
  <si>
    <t>Цена за единицу  15.06.2017</t>
  </si>
  <si>
    <t>Цена за единицу  22.06.2017</t>
  </si>
  <si>
    <t>Цена за единицу  29.06.2017</t>
  </si>
  <si>
    <t>Цена за единицу  от 20.07.2017</t>
  </si>
  <si>
    <t>Цена за единицу   13.07.2017</t>
  </si>
  <si>
    <t xml:space="preserve">Цена за единицу 27.07.2017       </t>
  </si>
  <si>
    <t xml:space="preserve">Цена за единицу от 03.08.2017      </t>
  </si>
  <si>
    <t>Цена за единицу 10.08.2017</t>
  </si>
  <si>
    <t>Цена за единицу 17.08.2017</t>
  </si>
  <si>
    <t>2006г.                                                     (ГОСТ 19137-89)</t>
  </si>
  <si>
    <t>Сухари ржанные или пшеничные</t>
  </si>
  <si>
    <t>май 2016 г. (ГОСТ 686-83)</t>
  </si>
  <si>
    <t>июнь 2016 г. (ГОСТ 686-83)</t>
  </si>
  <si>
    <t>Крупа гречневая</t>
  </si>
  <si>
    <t>Второй квартал 2007 г. Для промышленной переработки</t>
  </si>
  <si>
    <t>ТОО "Акпан-Кост"</t>
  </si>
  <si>
    <t>октябрь 2017 г. (ГОСТ 26574-85)</t>
  </si>
  <si>
    <t>ноябрь 2017 г. (ГОСТ 26574-85)</t>
  </si>
  <si>
    <t>октябрь 2017 г. (ГОСТ 51574-2003)</t>
  </si>
  <si>
    <t xml:space="preserve">Перечень материальных ценностей государственного резерва, выпускаемых в 2018 году в порядке освежения и разбронирования 
</t>
  </si>
  <si>
    <t>Казахстан</t>
  </si>
  <si>
    <t>КНР/ТОО "Батас"</t>
  </si>
  <si>
    <t>мука пшеничная 2/с</t>
  </si>
  <si>
    <t>ТОО "Ново-Альджанский мелькомбинат"</t>
  </si>
  <si>
    <t>декабрь 2017 (ГОСТ 26574-85)</t>
  </si>
  <si>
    <t>ТОО "Крупы Востока"</t>
  </si>
  <si>
    <t>апрель 2017 г.
(ГОСТ 5550-74)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</si>
</sst>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00"/>
    <numFmt numFmtId="181" formatCode="#,##0.0000"/>
    <numFmt numFmtId="182" formatCode="#,##0.00\ _₽"/>
    <numFmt numFmtId="183" formatCode="#,##0.0"/>
    <numFmt numFmtId="184" formatCode="0.0"/>
    <numFmt numFmtId="185" formatCode="#,##0.0\ _₽"/>
    <numFmt numFmtId="186" formatCode="#,##0.00_р_."/>
    <numFmt numFmtId="187" formatCode="#,##0.0_р_."/>
    <numFmt numFmtId="188" formatCode="#,##0_р_.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\ _₽"/>
    <numFmt numFmtId="196" formatCode="[$-FC19]d\ mmmm\ yyyy\ &quot;г.&quot;"/>
    <numFmt numFmtId="197" formatCode="#,##0.000000"/>
    <numFmt numFmtId="198" formatCode="0.00000"/>
    <numFmt numFmtId="199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180" fontId="44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4" fontId="45" fillId="33" borderId="0" xfId="0" applyNumberFormat="1" applyFont="1" applyFill="1" applyAlignment="1">
      <alignment horizontal="center" vertical="center"/>
    </xf>
    <xf numFmtId="183" fontId="4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94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3" fontId="4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180" fontId="44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3"/>
  <sheetViews>
    <sheetView tabSelected="1" view="pageBreakPreview" zoomScaleSheetLayoutView="100" zoomScalePageLayoutView="39" workbookViewId="0" topLeftCell="A1">
      <pane ySplit="3" topLeftCell="A56" activePane="bottomLeft" state="frozen"/>
      <selection pane="topLeft" activeCell="A1" sqref="A1"/>
      <selection pane="bottomLeft" activeCell="C63" sqref="C63"/>
    </sheetView>
  </sheetViews>
  <sheetFormatPr defaultColWidth="9.140625" defaultRowHeight="15" outlineLevelCol="1"/>
  <cols>
    <col min="1" max="1" width="20.7109375" style="2" customWidth="1"/>
    <col min="2" max="2" width="24.421875" style="2" customWidth="1"/>
    <col min="3" max="3" width="29.140625" style="2" customWidth="1"/>
    <col min="4" max="4" width="9.7109375" style="3" customWidth="1"/>
    <col min="5" max="5" width="11.7109375" style="9" customWidth="1"/>
    <col min="6" max="6" width="12.8515625" style="7" hidden="1" customWidth="1" outlineLevel="1"/>
    <col min="7" max="8" width="12.57421875" style="7" hidden="1" customWidth="1" outlineLevel="1"/>
    <col min="9" max="9" width="13.140625" style="7" hidden="1" customWidth="1" outlineLevel="1"/>
    <col min="10" max="11" width="12.57421875" style="7" hidden="1" customWidth="1"/>
    <col min="12" max="12" width="12.57421875" style="11" hidden="1" customWidth="1"/>
    <col min="13" max="13" width="12.57421875" style="11" hidden="1" customWidth="1" outlineLevel="1"/>
    <col min="14" max="14" width="12.57421875" style="11" hidden="1" customWidth="1"/>
    <col min="15" max="22" width="12.57421875" style="7" hidden="1" customWidth="1"/>
    <col min="23" max="23" width="13.8515625" style="7" customWidth="1"/>
    <col min="24" max="24" width="17.421875" style="7" customWidth="1"/>
    <col min="25" max="25" width="29.28125" style="10" customWidth="1"/>
    <col min="26" max="16384" width="9.140625" style="1" customWidth="1"/>
  </cols>
  <sheetData>
    <row r="1" spans="1:25" ht="12.75" customHeight="1">
      <c r="A1" s="33" t="s">
        <v>105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3.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51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34</v>
      </c>
      <c r="G3" s="5" t="s">
        <v>47</v>
      </c>
      <c r="H3" s="5"/>
      <c r="I3" s="5" t="s">
        <v>48</v>
      </c>
      <c r="J3" s="5" t="s">
        <v>61</v>
      </c>
      <c r="K3" s="5" t="s">
        <v>83</v>
      </c>
      <c r="L3" s="5" t="s">
        <v>84</v>
      </c>
      <c r="M3" s="5" t="s">
        <v>85</v>
      </c>
      <c r="N3" s="5" t="s">
        <v>86</v>
      </c>
      <c r="O3" s="5" t="s">
        <v>87</v>
      </c>
      <c r="P3" s="5" t="s">
        <v>88</v>
      </c>
      <c r="Q3" s="5" t="s">
        <v>90</v>
      </c>
      <c r="R3" s="5" t="s">
        <v>89</v>
      </c>
      <c r="S3" s="5" t="s">
        <v>91</v>
      </c>
      <c r="T3" s="5" t="s">
        <v>92</v>
      </c>
      <c r="U3" s="5" t="s">
        <v>93</v>
      </c>
      <c r="V3" s="5" t="s">
        <v>94</v>
      </c>
      <c r="W3" s="5" t="s">
        <v>60</v>
      </c>
      <c r="X3" s="5" t="s">
        <v>5</v>
      </c>
      <c r="Y3" s="5" t="s">
        <v>35</v>
      </c>
    </row>
    <row r="4" spans="1:25" ht="27.75" customHeight="1">
      <c r="A4" s="13" t="s">
        <v>13</v>
      </c>
      <c r="B4" s="13" t="s">
        <v>12</v>
      </c>
      <c r="C4" s="13" t="s">
        <v>14</v>
      </c>
      <c r="D4" s="13" t="s">
        <v>15</v>
      </c>
      <c r="E4" s="19">
        <v>478</v>
      </c>
      <c r="F4" s="13">
        <v>14700</v>
      </c>
      <c r="G4" s="13">
        <f>E4*F4</f>
        <v>7026600</v>
      </c>
      <c r="H4" s="20" t="s">
        <v>46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>
        <v>14700</v>
      </c>
      <c r="X4" s="22">
        <f aca="true" t="shared" si="0" ref="X4:X10">E4*W4</f>
        <v>7026600</v>
      </c>
      <c r="Y4" s="20" t="s">
        <v>46</v>
      </c>
    </row>
    <row r="5" spans="1:25" ht="27.75" customHeight="1">
      <c r="A5" s="13" t="s">
        <v>16</v>
      </c>
      <c r="B5" s="13" t="s">
        <v>9</v>
      </c>
      <c r="C5" s="13" t="s">
        <v>14</v>
      </c>
      <c r="D5" s="13" t="s">
        <v>15</v>
      </c>
      <c r="E5" s="19">
        <v>778</v>
      </c>
      <c r="F5" s="13">
        <v>15900</v>
      </c>
      <c r="G5" s="13">
        <f>E5*F5</f>
        <v>12370200</v>
      </c>
      <c r="H5" s="20" t="s">
        <v>100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>
        <v>15900</v>
      </c>
      <c r="X5" s="22">
        <f t="shared" si="0"/>
        <v>12370200</v>
      </c>
      <c r="Y5" s="20" t="s">
        <v>100</v>
      </c>
    </row>
    <row r="6" spans="1:25" ht="25.5">
      <c r="A6" s="13" t="s">
        <v>17</v>
      </c>
      <c r="B6" s="13" t="s">
        <v>18</v>
      </c>
      <c r="C6" s="14" t="s">
        <v>19</v>
      </c>
      <c r="D6" s="13" t="s">
        <v>7</v>
      </c>
      <c r="E6" s="23">
        <v>5.1</v>
      </c>
      <c r="F6" s="24">
        <v>2532160.06</v>
      </c>
      <c r="G6" s="24">
        <f>F6</f>
        <v>2532160.06</v>
      </c>
      <c r="H6" s="24"/>
      <c r="I6" s="24">
        <f>G6</f>
        <v>2532160.06</v>
      </c>
      <c r="J6" s="24">
        <f aca="true" t="shared" si="1" ref="J6:T8">I6</f>
        <v>2532160.06</v>
      </c>
      <c r="K6" s="24">
        <f t="shared" si="1"/>
        <v>2532160.06</v>
      </c>
      <c r="L6" s="24">
        <f t="shared" si="1"/>
        <v>2532160.06</v>
      </c>
      <c r="M6" s="24">
        <f t="shared" si="1"/>
        <v>2532160.06</v>
      </c>
      <c r="N6" s="24">
        <f t="shared" si="1"/>
        <v>2532160.06</v>
      </c>
      <c r="O6" s="24">
        <f t="shared" si="1"/>
        <v>2532160.06</v>
      </c>
      <c r="P6" s="13">
        <f t="shared" si="1"/>
        <v>2532160.06</v>
      </c>
      <c r="Q6" s="13">
        <f t="shared" si="1"/>
        <v>2532160.06</v>
      </c>
      <c r="R6" s="13">
        <f t="shared" si="1"/>
        <v>2532160.06</v>
      </c>
      <c r="S6" s="13">
        <f t="shared" si="1"/>
        <v>2532160.06</v>
      </c>
      <c r="T6" s="13">
        <f t="shared" si="1"/>
        <v>2532160.06</v>
      </c>
      <c r="U6" s="13">
        <f>T6</f>
        <v>2532160.06</v>
      </c>
      <c r="V6" s="13"/>
      <c r="W6" s="13">
        <v>4764705.88</v>
      </c>
      <c r="X6" s="13">
        <f t="shared" si="0"/>
        <v>24299999.987999998</v>
      </c>
      <c r="Y6" s="13" t="s">
        <v>45</v>
      </c>
    </row>
    <row r="7" spans="1:25" ht="25.5">
      <c r="A7" s="13" t="s">
        <v>17</v>
      </c>
      <c r="B7" s="13" t="s">
        <v>18</v>
      </c>
      <c r="C7" s="14" t="s">
        <v>20</v>
      </c>
      <c r="D7" s="13" t="s">
        <v>7</v>
      </c>
      <c r="E7" s="23">
        <v>5</v>
      </c>
      <c r="F7" s="24">
        <v>903449.7</v>
      </c>
      <c r="G7" s="24">
        <f>F7</f>
        <v>903449.7</v>
      </c>
      <c r="H7" s="24"/>
      <c r="I7" s="24">
        <f>G7</f>
        <v>903449.7</v>
      </c>
      <c r="J7" s="24">
        <f t="shared" si="1"/>
        <v>903449.7</v>
      </c>
      <c r="K7" s="24">
        <f t="shared" si="1"/>
        <v>903449.7</v>
      </c>
      <c r="L7" s="24">
        <f t="shared" si="1"/>
        <v>903449.7</v>
      </c>
      <c r="M7" s="24">
        <f t="shared" si="1"/>
        <v>903449.7</v>
      </c>
      <c r="N7" s="24">
        <f t="shared" si="1"/>
        <v>903449.7</v>
      </c>
      <c r="O7" s="24">
        <f t="shared" si="1"/>
        <v>903449.7</v>
      </c>
      <c r="P7" s="13">
        <f t="shared" si="1"/>
        <v>903449.7</v>
      </c>
      <c r="Q7" s="13">
        <f t="shared" si="1"/>
        <v>903449.7</v>
      </c>
      <c r="R7" s="13">
        <f t="shared" si="1"/>
        <v>903449.7</v>
      </c>
      <c r="S7" s="13">
        <f t="shared" si="1"/>
        <v>903449.7</v>
      </c>
      <c r="T7" s="13">
        <f t="shared" si="1"/>
        <v>903449.7</v>
      </c>
      <c r="U7" s="13">
        <f>T7</f>
        <v>903449.7</v>
      </c>
      <c r="V7" s="13"/>
      <c r="W7" s="13">
        <v>1700000</v>
      </c>
      <c r="X7" s="13">
        <f t="shared" si="0"/>
        <v>8500000</v>
      </c>
      <c r="Y7" s="13" t="s">
        <v>44</v>
      </c>
    </row>
    <row r="8" spans="1:25" ht="25.5">
      <c r="A8" s="13" t="s">
        <v>21</v>
      </c>
      <c r="B8" s="13" t="s">
        <v>27</v>
      </c>
      <c r="C8" s="13" t="s">
        <v>22</v>
      </c>
      <c r="D8" s="13" t="s">
        <v>7</v>
      </c>
      <c r="E8" s="25">
        <v>0.80507</v>
      </c>
      <c r="F8" s="24">
        <v>3068232.35</v>
      </c>
      <c r="G8" s="24">
        <f>F8</f>
        <v>3068232.35</v>
      </c>
      <c r="H8" s="24"/>
      <c r="I8" s="24">
        <f>G8</f>
        <v>3068232.35</v>
      </c>
      <c r="J8" s="24">
        <f t="shared" si="1"/>
        <v>3068232.35</v>
      </c>
      <c r="K8" s="24">
        <f t="shared" si="1"/>
        <v>3068232.35</v>
      </c>
      <c r="L8" s="24">
        <f t="shared" si="1"/>
        <v>3068232.35</v>
      </c>
      <c r="M8" s="24">
        <f t="shared" si="1"/>
        <v>3068232.35</v>
      </c>
      <c r="N8" s="24">
        <f t="shared" si="1"/>
        <v>3068232.35</v>
      </c>
      <c r="O8" s="24">
        <f t="shared" si="1"/>
        <v>3068232.35</v>
      </c>
      <c r="P8" s="13">
        <f t="shared" si="1"/>
        <v>3068232.35</v>
      </c>
      <c r="Q8" s="13">
        <f t="shared" si="1"/>
        <v>3068232.35</v>
      </c>
      <c r="R8" s="13">
        <f t="shared" si="1"/>
        <v>3068232.35</v>
      </c>
      <c r="S8" s="13">
        <f t="shared" si="1"/>
        <v>3068232.35</v>
      </c>
      <c r="T8" s="13">
        <f t="shared" si="1"/>
        <v>3068232.35</v>
      </c>
      <c r="U8" s="13">
        <f>T8</f>
        <v>3068232.35</v>
      </c>
      <c r="V8" s="13"/>
      <c r="W8" s="13">
        <v>5773420.75</v>
      </c>
      <c r="X8" s="13">
        <f t="shared" si="0"/>
        <v>4648007.8432025</v>
      </c>
      <c r="Y8" s="13" t="s">
        <v>43</v>
      </c>
    </row>
    <row r="9" spans="1:25" ht="25.5">
      <c r="A9" s="13" t="s">
        <v>24</v>
      </c>
      <c r="B9" s="13" t="s">
        <v>23</v>
      </c>
      <c r="C9" s="13" t="s">
        <v>25</v>
      </c>
      <c r="D9" s="13" t="s">
        <v>7</v>
      </c>
      <c r="E9" s="23">
        <v>49.9</v>
      </c>
      <c r="F9" s="24">
        <v>111602.61</v>
      </c>
      <c r="G9" s="24">
        <f>F9</f>
        <v>111602.61</v>
      </c>
      <c r="H9" s="24"/>
      <c r="I9" s="24">
        <f>G9</f>
        <v>111602.61</v>
      </c>
      <c r="J9" s="24">
        <f aca="true" t="shared" si="2" ref="J9:P9">I9</f>
        <v>111602.61</v>
      </c>
      <c r="K9" s="24">
        <f t="shared" si="2"/>
        <v>111602.61</v>
      </c>
      <c r="L9" s="24">
        <f t="shared" si="2"/>
        <v>111602.61</v>
      </c>
      <c r="M9" s="24">
        <f t="shared" si="2"/>
        <v>111602.61</v>
      </c>
      <c r="N9" s="24">
        <f t="shared" si="2"/>
        <v>111602.61</v>
      </c>
      <c r="O9" s="24">
        <f t="shared" si="2"/>
        <v>111602.61</v>
      </c>
      <c r="P9" s="13">
        <f t="shared" si="2"/>
        <v>111602.61</v>
      </c>
      <c r="Q9" s="13">
        <f>P9</f>
        <v>111602.61</v>
      </c>
      <c r="R9" s="13">
        <f>Q9</f>
        <v>111602.61</v>
      </c>
      <c r="S9" s="13">
        <f>R9</f>
        <v>111602.61</v>
      </c>
      <c r="T9" s="13">
        <f>S9</f>
        <v>111602.61</v>
      </c>
      <c r="U9" s="13">
        <f>T9</f>
        <v>111602.61</v>
      </c>
      <c r="V9" s="13"/>
      <c r="W9" s="13">
        <v>210000</v>
      </c>
      <c r="X9" s="13">
        <f t="shared" si="0"/>
        <v>10479000</v>
      </c>
      <c r="Y9" s="13" t="s">
        <v>42</v>
      </c>
    </row>
    <row r="10" spans="1:25" ht="28.5" customHeight="1">
      <c r="A10" s="13" t="s">
        <v>6</v>
      </c>
      <c r="B10" s="13" t="s">
        <v>9</v>
      </c>
      <c r="C10" s="14" t="s">
        <v>11</v>
      </c>
      <c r="D10" s="13" t="s">
        <v>7</v>
      </c>
      <c r="E10" s="26">
        <v>7.561</v>
      </c>
      <c r="F10" s="24">
        <v>102060</v>
      </c>
      <c r="G10" s="24">
        <f>F10-(F10*10%)</f>
        <v>91854</v>
      </c>
      <c r="H10" s="24"/>
      <c r="I10" s="24">
        <f>G10-(G10*10%)</f>
        <v>82668.6</v>
      </c>
      <c r="J10" s="24">
        <f>I10-(I10*10%)</f>
        <v>74401.74</v>
      </c>
      <c r="K10" s="24">
        <f aca="true" t="shared" si="3" ref="K10:R10">J10</f>
        <v>74401.74</v>
      </c>
      <c r="L10" s="24">
        <f t="shared" si="3"/>
        <v>74401.74</v>
      </c>
      <c r="M10" s="24">
        <f t="shared" si="3"/>
        <v>74401.74</v>
      </c>
      <c r="N10" s="24">
        <f t="shared" si="3"/>
        <v>74401.74</v>
      </c>
      <c r="O10" s="24">
        <f t="shared" si="3"/>
        <v>74401.74</v>
      </c>
      <c r="P10" s="13">
        <f t="shared" si="3"/>
        <v>74401.74</v>
      </c>
      <c r="Q10" s="13">
        <f t="shared" si="3"/>
        <v>74401.74</v>
      </c>
      <c r="R10" s="13">
        <f t="shared" si="3"/>
        <v>74401.74</v>
      </c>
      <c r="S10" s="13">
        <f>R10</f>
        <v>74401.74</v>
      </c>
      <c r="T10" s="13">
        <f>S10</f>
        <v>74401.74</v>
      </c>
      <c r="U10" s="13">
        <f>T10</f>
        <v>74401.74</v>
      </c>
      <c r="V10" s="13"/>
      <c r="W10" s="13">
        <v>140000</v>
      </c>
      <c r="X10" s="13">
        <f t="shared" si="0"/>
        <v>1058540</v>
      </c>
      <c r="Y10" s="27" t="s">
        <v>41</v>
      </c>
    </row>
    <row r="11" spans="1:25" s="30" customFormat="1" ht="25.5" hidden="1">
      <c r="A11" s="13" t="s">
        <v>32</v>
      </c>
      <c r="B11" s="13" t="s">
        <v>8</v>
      </c>
      <c r="C11" s="14" t="s">
        <v>33</v>
      </c>
      <c r="D11" s="13" t="s">
        <v>7</v>
      </c>
      <c r="E11" s="28">
        <v>1</v>
      </c>
      <c r="F11" s="29"/>
      <c r="G11" s="24">
        <v>175000</v>
      </c>
      <c r="H11" s="24"/>
      <c r="I11" s="24">
        <v>175000</v>
      </c>
      <c r="J11" s="24">
        <v>175000</v>
      </c>
      <c r="K11" s="24">
        <f aca="true" t="shared" si="4" ref="K11:L46">J11</f>
        <v>175000</v>
      </c>
      <c r="L11" s="24">
        <f t="shared" si="4"/>
        <v>175000</v>
      </c>
      <c r="M11" s="24">
        <f aca="true" t="shared" si="5" ref="M11:M46">L11-(L11*10%)</f>
        <v>157500</v>
      </c>
      <c r="N11" s="24">
        <v>141750</v>
      </c>
      <c r="O11" s="24">
        <f aca="true" t="shared" si="6" ref="O11:Q42">N11-(N11*10%)</f>
        <v>127575</v>
      </c>
      <c r="P11" s="13">
        <f t="shared" si="6"/>
        <v>114817.5</v>
      </c>
      <c r="Q11" s="13">
        <f>P11-(P11*10%)</f>
        <v>103335.75</v>
      </c>
      <c r="R11" s="13">
        <f>Q11-(Q11*10%)</f>
        <v>93002.175</v>
      </c>
      <c r="S11" s="13"/>
      <c r="T11" s="13"/>
      <c r="U11" s="13"/>
      <c r="V11" s="13"/>
      <c r="W11" s="13"/>
      <c r="X11" s="13">
        <f aca="true" t="shared" si="7" ref="X11:X59">E11*W11</f>
        <v>0</v>
      </c>
      <c r="Y11" s="18" t="s">
        <v>40</v>
      </c>
    </row>
    <row r="12" spans="1:25" s="30" customFormat="1" ht="25.5" hidden="1">
      <c r="A12" s="13" t="s">
        <v>32</v>
      </c>
      <c r="B12" s="13" t="s">
        <v>8</v>
      </c>
      <c r="C12" s="14" t="s">
        <v>33</v>
      </c>
      <c r="D12" s="13" t="s">
        <v>7</v>
      </c>
      <c r="E12" s="28">
        <v>1</v>
      </c>
      <c r="F12" s="29"/>
      <c r="G12" s="24">
        <v>175000</v>
      </c>
      <c r="H12" s="24"/>
      <c r="I12" s="24">
        <v>175000</v>
      </c>
      <c r="J12" s="24">
        <v>175000</v>
      </c>
      <c r="K12" s="24">
        <f t="shared" si="4"/>
        <v>175000</v>
      </c>
      <c r="L12" s="24">
        <f t="shared" si="4"/>
        <v>175000</v>
      </c>
      <c r="M12" s="24">
        <f t="shared" si="5"/>
        <v>157500</v>
      </c>
      <c r="N12" s="24">
        <v>141750</v>
      </c>
      <c r="O12" s="24">
        <f t="shared" si="6"/>
        <v>127575</v>
      </c>
      <c r="P12" s="13">
        <f t="shared" si="6"/>
        <v>114817.5</v>
      </c>
      <c r="Q12" s="13">
        <f t="shared" si="6"/>
        <v>103335.75</v>
      </c>
      <c r="R12" s="13">
        <v>93002.18</v>
      </c>
      <c r="S12" s="13"/>
      <c r="T12" s="13"/>
      <c r="U12" s="13"/>
      <c r="V12" s="13"/>
      <c r="W12" s="13"/>
      <c r="X12" s="13">
        <f t="shared" si="7"/>
        <v>0</v>
      </c>
      <c r="Y12" s="18" t="s">
        <v>40</v>
      </c>
    </row>
    <row r="13" spans="1:25" s="30" customFormat="1" ht="25.5" hidden="1">
      <c r="A13" s="13" t="s">
        <v>32</v>
      </c>
      <c r="B13" s="13" t="s">
        <v>8</v>
      </c>
      <c r="C13" s="14" t="s">
        <v>33</v>
      </c>
      <c r="D13" s="13" t="s">
        <v>7</v>
      </c>
      <c r="E13" s="28">
        <v>1</v>
      </c>
      <c r="F13" s="29"/>
      <c r="G13" s="24">
        <v>175000</v>
      </c>
      <c r="H13" s="24"/>
      <c r="I13" s="24">
        <v>175000</v>
      </c>
      <c r="J13" s="24">
        <v>175000</v>
      </c>
      <c r="K13" s="24">
        <f t="shared" si="4"/>
        <v>175000</v>
      </c>
      <c r="L13" s="24">
        <f t="shared" si="4"/>
        <v>175000</v>
      </c>
      <c r="M13" s="24">
        <f t="shared" si="5"/>
        <v>157500</v>
      </c>
      <c r="N13" s="24">
        <v>141750</v>
      </c>
      <c r="O13" s="24">
        <f t="shared" si="6"/>
        <v>127575</v>
      </c>
      <c r="P13" s="13">
        <f t="shared" si="6"/>
        <v>114817.5</v>
      </c>
      <c r="Q13" s="13">
        <f t="shared" si="6"/>
        <v>103335.75</v>
      </c>
      <c r="R13" s="13">
        <v>93002.18</v>
      </c>
      <c r="S13" s="13"/>
      <c r="T13" s="13"/>
      <c r="U13" s="13"/>
      <c r="V13" s="13"/>
      <c r="W13" s="13"/>
      <c r="X13" s="13">
        <f t="shared" si="7"/>
        <v>0</v>
      </c>
      <c r="Y13" s="18" t="s">
        <v>40</v>
      </c>
    </row>
    <row r="14" spans="1:25" s="30" customFormat="1" ht="25.5" hidden="1">
      <c r="A14" s="13" t="s">
        <v>32</v>
      </c>
      <c r="B14" s="13" t="s">
        <v>8</v>
      </c>
      <c r="C14" s="14" t="s">
        <v>33</v>
      </c>
      <c r="D14" s="13" t="s">
        <v>7</v>
      </c>
      <c r="E14" s="28">
        <v>1</v>
      </c>
      <c r="F14" s="29"/>
      <c r="G14" s="24">
        <v>175000</v>
      </c>
      <c r="H14" s="24"/>
      <c r="I14" s="24">
        <v>175000</v>
      </c>
      <c r="J14" s="24">
        <v>175000</v>
      </c>
      <c r="K14" s="24">
        <f t="shared" si="4"/>
        <v>175000</v>
      </c>
      <c r="L14" s="24">
        <f t="shared" si="4"/>
        <v>175000</v>
      </c>
      <c r="M14" s="24">
        <f t="shared" si="5"/>
        <v>157500</v>
      </c>
      <c r="N14" s="24">
        <v>141750</v>
      </c>
      <c r="O14" s="24">
        <f t="shared" si="6"/>
        <v>127575</v>
      </c>
      <c r="P14" s="13">
        <f t="shared" si="6"/>
        <v>114817.5</v>
      </c>
      <c r="Q14" s="13">
        <f t="shared" si="6"/>
        <v>103335.75</v>
      </c>
      <c r="R14" s="13">
        <v>93002.18</v>
      </c>
      <c r="S14" s="13"/>
      <c r="T14" s="13"/>
      <c r="U14" s="13"/>
      <c r="V14" s="13"/>
      <c r="W14" s="13"/>
      <c r="X14" s="13">
        <f t="shared" si="7"/>
        <v>0</v>
      </c>
      <c r="Y14" s="18" t="s">
        <v>40</v>
      </c>
    </row>
    <row r="15" spans="1:25" s="30" customFormat="1" ht="25.5" hidden="1">
      <c r="A15" s="13" t="s">
        <v>32</v>
      </c>
      <c r="B15" s="13" t="s">
        <v>8</v>
      </c>
      <c r="C15" s="14" t="s">
        <v>33</v>
      </c>
      <c r="D15" s="13" t="s">
        <v>7</v>
      </c>
      <c r="E15" s="28">
        <v>1</v>
      </c>
      <c r="F15" s="29"/>
      <c r="G15" s="24">
        <v>175000</v>
      </c>
      <c r="H15" s="24"/>
      <c r="I15" s="24">
        <v>175000</v>
      </c>
      <c r="J15" s="24">
        <v>175000</v>
      </c>
      <c r="K15" s="24">
        <f t="shared" si="4"/>
        <v>175000</v>
      </c>
      <c r="L15" s="24">
        <f t="shared" si="4"/>
        <v>175000</v>
      </c>
      <c r="M15" s="24">
        <f t="shared" si="5"/>
        <v>157500</v>
      </c>
      <c r="N15" s="24">
        <v>141750</v>
      </c>
      <c r="O15" s="24">
        <f t="shared" si="6"/>
        <v>127575</v>
      </c>
      <c r="P15" s="13">
        <f t="shared" si="6"/>
        <v>114817.5</v>
      </c>
      <c r="Q15" s="13">
        <f t="shared" si="6"/>
        <v>103335.75</v>
      </c>
      <c r="R15" s="13">
        <v>93002.18</v>
      </c>
      <c r="S15" s="13"/>
      <c r="T15" s="13"/>
      <c r="U15" s="13"/>
      <c r="V15" s="13"/>
      <c r="W15" s="13"/>
      <c r="X15" s="13">
        <f t="shared" si="7"/>
        <v>0</v>
      </c>
      <c r="Y15" s="18" t="s">
        <v>40</v>
      </c>
    </row>
    <row r="16" spans="1:25" s="30" customFormat="1" ht="25.5" hidden="1">
      <c r="A16" s="13" t="s">
        <v>32</v>
      </c>
      <c r="B16" s="13" t="s">
        <v>8</v>
      </c>
      <c r="C16" s="14" t="s">
        <v>33</v>
      </c>
      <c r="D16" s="13" t="s">
        <v>7</v>
      </c>
      <c r="E16" s="28">
        <v>2</v>
      </c>
      <c r="F16" s="29"/>
      <c r="G16" s="24">
        <v>175000</v>
      </c>
      <c r="H16" s="24"/>
      <c r="I16" s="24">
        <v>175000</v>
      </c>
      <c r="J16" s="24">
        <v>175000</v>
      </c>
      <c r="K16" s="24">
        <f t="shared" si="4"/>
        <v>175000</v>
      </c>
      <c r="L16" s="24">
        <f t="shared" si="4"/>
        <v>175000</v>
      </c>
      <c r="M16" s="24">
        <f t="shared" si="5"/>
        <v>157500</v>
      </c>
      <c r="N16" s="24">
        <v>141750</v>
      </c>
      <c r="O16" s="24">
        <f t="shared" si="6"/>
        <v>127575</v>
      </c>
      <c r="P16" s="13">
        <f t="shared" si="6"/>
        <v>114817.5</v>
      </c>
      <c r="Q16" s="13">
        <f t="shared" si="6"/>
        <v>103335.75</v>
      </c>
      <c r="R16" s="13">
        <v>93002.18</v>
      </c>
      <c r="S16" s="13"/>
      <c r="T16" s="13"/>
      <c r="U16" s="13"/>
      <c r="V16" s="13"/>
      <c r="W16" s="13"/>
      <c r="X16" s="13">
        <f t="shared" si="7"/>
        <v>0</v>
      </c>
      <c r="Y16" s="18" t="s">
        <v>40</v>
      </c>
    </row>
    <row r="17" spans="1:25" s="30" customFormat="1" ht="25.5" hidden="1">
      <c r="A17" s="13" t="s">
        <v>32</v>
      </c>
      <c r="B17" s="13" t="s">
        <v>8</v>
      </c>
      <c r="C17" s="14" t="s">
        <v>33</v>
      </c>
      <c r="D17" s="13" t="s">
        <v>7</v>
      </c>
      <c r="E17" s="28">
        <v>2</v>
      </c>
      <c r="F17" s="29"/>
      <c r="G17" s="24">
        <v>175000</v>
      </c>
      <c r="H17" s="24"/>
      <c r="I17" s="24">
        <v>175000</v>
      </c>
      <c r="J17" s="24">
        <v>175000</v>
      </c>
      <c r="K17" s="24">
        <f t="shared" si="4"/>
        <v>175000</v>
      </c>
      <c r="L17" s="24">
        <f t="shared" si="4"/>
        <v>175000</v>
      </c>
      <c r="M17" s="24">
        <f t="shared" si="5"/>
        <v>157500</v>
      </c>
      <c r="N17" s="24">
        <v>141750</v>
      </c>
      <c r="O17" s="24">
        <f t="shared" si="6"/>
        <v>127575</v>
      </c>
      <c r="P17" s="13">
        <f t="shared" si="6"/>
        <v>114817.5</v>
      </c>
      <c r="Q17" s="13">
        <f t="shared" si="6"/>
        <v>103335.75</v>
      </c>
      <c r="R17" s="13">
        <v>93002.18</v>
      </c>
      <c r="S17" s="13"/>
      <c r="T17" s="13"/>
      <c r="U17" s="13"/>
      <c r="V17" s="13"/>
      <c r="W17" s="13"/>
      <c r="X17" s="13">
        <f t="shared" si="7"/>
        <v>0</v>
      </c>
      <c r="Y17" s="18" t="s">
        <v>40</v>
      </c>
    </row>
    <row r="18" spans="1:25" s="30" customFormat="1" ht="25.5" hidden="1">
      <c r="A18" s="13" t="s">
        <v>32</v>
      </c>
      <c r="B18" s="13" t="s">
        <v>8</v>
      </c>
      <c r="C18" s="14" t="s">
        <v>33</v>
      </c>
      <c r="D18" s="13" t="s">
        <v>7</v>
      </c>
      <c r="E18" s="28">
        <v>2</v>
      </c>
      <c r="F18" s="29"/>
      <c r="G18" s="24">
        <v>175000</v>
      </c>
      <c r="H18" s="24"/>
      <c r="I18" s="24">
        <v>175000</v>
      </c>
      <c r="J18" s="24">
        <v>175000</v>
      </c>
      <c r="K18" s="24">
        <f t="shared" si="4"/>
        <v>175000</v>
      </c>
      <c r="L18" s="24">
        <f t="shared" si="4"/>
        <v>175000</v>
      </c>
      <c r="M18" s="24">
        <f t="shared" si="5"/>
        <v>157500</v>
      </c>
      <c r="N18" s="24">
        <v>141750</v>
      </c>
      <c r="O18" s="24">
        <f t="shared" si="6"/>
        <v>127575</v>
      </c>
      <c r="P18" s="13">
        <f t="shared" si="6"/>
        <v>114817.5</v>
      </c>
      <c r="Q18" s="13">
        <f t="shared" si="6"/>
        <v>103335.75</v>
      </c>
      <c r="R18" s="13">
        <v>93002.18</v>
      </c>
      <c r="S18" s="13"/>
      <c r="T18" s="13"/>
      <c r="U18" s="13"/>
      <c r="V18" s="13"/>
      <c r="W18" s="13"/>
      <c r="X18" s="13">
        <f t="shared" si="7"/>
        <v>0</v>
      </c>
      <c r="Y18" s="18" t="s">
        <v>40</v>
      </c>
    </row>
    <row r="19" spans="1:25" s="30" customFormat="1" ht="25.5" hidden="1">
      <c r="A19" s="13" t="s">
        <v>32</v>
      </c>
      <c r="B19" s="13" t="s">
        <v>8</v>
      </c>
      <c r="C19" s="14" t="s">
        <v>33</v>
      </c>
      <c r="D19" s="13" t="s">
        <v>7</v>
      </c>
      <c r="E19" s="28">
        <v>2</v>
      </c>
      <c r="F19" s="29"/>
      <c r="G19" s="24">
        <v>175000</v>
      </c>
      <c r="H19" s="24"/>
      <c r="I19" s="24">
        <v>175000</v>
      </c>
      <c r="J19" s="24">
        <v>175000</v>
      </c>
      <c r="K19" s="24">
        <f t="shared" si="4"/>
        <v>175000</v>
      </c>
      <c r="L19" s="24">
        <f t="shared" si="4"/>
        <v>175000</v>
      </c>
      <c r="M19" s="24">
        <f t="shared" si="5"/>
        <v>157500</v>
      </c>
      <c r="N19" s="24">
        <v>141750</v>
      </c>
      <c r="O19" s="24">
        <f t="shared" si="6"/>
        <v>127575</v>
      </c>
      <c r="P19" s="13">
        <f t="shared" si="6"/>
        <v>114817.5</v>
      </c>
      <c r="Q19" s="13">
        <f t="shared" si="6"/>
        <v>103335.75</v>
      </c>
      <c r="R19" s="13">
        <v>93002.18</v>
      </c>
      <c r="S19" s="13"/>
      <c r="T19" s="13"/>
      <c r="U19" s="13"/>
      <c r="V19" s="13"/>
      <c r="W19" s="13"/>
      <c r="X19" s="13">
        <f t="shared" si="7"/>
        <v>0</v>
      </c>
      <c r="Y19" s="18" t="s">
        <v>40</v>
      </c>
    </row>
    <row r="20" spans="1:25" s="30" customFormat="1" ht="25.5" hidden="1">
      <c r="A20" s="13" t="s">
        <v>32</v>
      </c>
      <c r="B20" s="13" t="s">
        <v>8</v>
      </c>
      <c r="C20" s="14" t="s">
        <v>33</v>
      </c>
      <c r="D20" s="13" t="s">
        <v>7</v>
      </c>
      <c r="E20" s="28">
        <v>2</v>
      </c>
      <c r="F20" s="29"/>
      <c r="G20" s="24">
        <v>175000</v>
      </c>
      <c r="H20" s="24"/>
      <c r="I20" s="24">
        <v>175000</v>
      </c>
      <c r="J20" s="24">
        <v>175000</v>
      </c>
      <c r="K20" s="24">
        <f t="shared" si="4"/>
        <v>175000</v>
      </c>
      <c r="L20" s="24">
        <f t="shared" si="4"/>
        <v>175000</v>
      </c>
      <c r="M20" s="24">
        <f t="shared" si="5"/>
        <v>157500</v>
      </c>
      <c r="N20" s="24">
        <v>141750</v>
      </c>
      <c r="O20" s="24">
        <f t="shared" si="6"/>
        <v>127575</v>
      </c>
      <c r="P20" s="13">
        <f t="shared" si="6"/>
        <v>114817.5</v>
      </c>
      <c r="Q20" s="13">
        <f t="shared" si="6"/>
        <v>103335.75</v>
      </c>
      <c r="R20" s="13">
        <v>93002.18</v>
      </c>
      <c r="S20" s="13"/>
      <c r="T20" s="13"/>
      <c r="U20" s="13"/>
      <c r="V20" s="13"/>
      <c r="W20" s="13"/>
      <c r="X20" s="13">
        <f t="shared" si="7"/>
        <v>0</v>
      </c>
      <c r="Y20" s="18" t="s">
        <v>40</v>
      </c>
    </row>
    <row r="21" spans="1:25" s="30" customFormat="1" ht="25.5" hidden="1">
      <c r="A21" s="13" t="s">
        <v>32</v>
      </c>
      <c r="B21" s="13" t="s">
        <v>8</v>
      </c>
      <c r="C21" s="14" t="s">
        <v>33</v>
      </c>
      <c r="D21" s="13" t="s">
        <v>7</v>
      </c>
      <c r="E21" s="28">
        <v>3</v>
      </c>
      <c r="F21" s="29"/>
      <c r="G21" s="24">
        <v>175000</v>
      </c>
      <c r="H21" s="24"/>
      <c r="I21" s="24">
        <v>175000</v>
      </c>
      <c r="J21" s="24">
        <v>175000</v>
      </c>
      <c r="K21" s="24">
        <f t="shared" si="4"/>
        <v>175000</v>
      </c>
      <c r="L21" s="24">
        <f t="shared" si="4"/>
        <v>175000</v>
      </c>
      <c r="M21" s="24">
        <f t="shared" si="5"/>
        <v>157500</v>
      </c>
      <c r="N21" s="24">
        <v>141750</v>
      </c>
      <c r="O21" s="24">
        <f t="shared" si="6"/>
        <v>127575</v>
      </c>
      <c r="P21" s="13">
        <f t="shared" si="6"/>
        <v>114817.5</v>
      </c>
      <c r="Q21" s="13">
        <f t="shared" si="6"/>
        <v>103335.75</v>
      </c>
      <c r="R21" s="13">
        <v>93002.18</v>
      </c>
      <c r="S21" s="13"/>
      <c r="T21" s="13"/>
      <c r="U21" s="13"/>
      <c r="V21" s="13"/>
      <c r="W21" s="13"/>
      <c r="X21" s="13">
        <f t="shared" si="7"/>
        <v>0</v>
      </c>
      <c r="Y21" s="18" t="s">
        <v>40</v>
      </c>
    </row>
    <row r="22" spans="1:25" s="30" customFormat="1" ht="25.5" hidden="1">
      <c r="A22" s="13" t="s">
        <v>32</v>
      </c>
      <c r="B22" s="13" t="s">
        <v>8</v>
      </c>
      <c r="C22" s="14" t="s">
        <v>33</v>
      </c>
      <c r="D22" s="13" t="s">
        <v>7</v>
      </c>
      <c r="E22" s="28">
        <v>3</v>
      </c>
      <c r="F22" s="29"/>
      <c r="G22" s="24">
        <v>175000</v>
      </c>
      <c r="H22" s="24"/>
      <c r="I22" s="24">
        <v>175000</v>
      </c>
      <c r="J22" s="24">
        <v>175000</v>
      </c>
      <c r="K22" s="24">
        <f t="shared" si="4"/>
        <v>175000</v>
      </c>
      <c r="L22" s="24">
        <f t="shared" si="4"/>
        <v>175000</v>
      </c>
      <c r="M22" s="24">
        <f t="shared" si="5"/>
        <v>157500</v>
      </c>
      <c r="N22" s="24">
        <v>141750</v>
      </c>
      <c r="O22" s="24">
        <f t="shared" si="6"/>
        <v>127575</v>
      </c>
      <c r="P22" s="13">
        <f t="shared" si="6"/>
        <v>114817.5</v>
      </c>
      <c r="Q22" s="13">
        <f t="shared" si="6"/>
        <v>103335.75</v>
      </c>
      <c r="R22" s="13">
        <v>93002.18</v>
      </c>
      <c r="S22" s="13"/>
      <c r="T22" s="13"/>
      <c r="U22" s="13"/>
      <c r="V22" s="13"/>
      <c r="W22" s="13"/>
      <c r="X22" s="13">
        <f t="shared" si="7"/>
        <v>0</v>
      </c>
      <c r="Y22" s="18" t="s">
        <v>40</v>
      </c>
    </row>
    <row r="23" spans="1:25" s="30" customFormat="1" ht="25.5" hidden="1">
      <c r="A23" s="13" t="s">
        <v>32</v>
      </c>
      <c r="B23" s="13" t="s">
        <v>8</v>
      </c>
      <c r="C23" s="14" t="s">
        <v>33</v>
      </c>
      <c r="D23" s="13" t="s">
        <v>7</v>
      </c>
      <c r="E23" s="28">
        <v>3</v>
      </c>
      <c r="F23" s="29"/>
      <c r="G23" s="24">
        <v>175000</v>
      </c>
      <c r="H23" s="24"/>
      <c r="I23" s="24">
        <v>175000</v>
      </c>
      <c r="J23" s="24">
        <v>175000</v>
      </c>
      <c r="K23" s="24">
        <f t="shared" si="4"/>
        <v>175000</v>
      </c>
      <c r="L23" s="24">
        <f t="shared" si="4"/>
        <v>175000</v>
      </c>
      <c r="M23" s="24">
        <f t="shared" si="5"/>
        <v>157500</v>
      </c>
      <c r="N23" s="24">
        <v>141750</v>
      </c>
      <c r="O23" s="24">
        <f t="shared" si="6"/>
        <v>127575</v>
      </c>
      <c r="P23" s="13">
        <f t="shared" si="6"/>
        <v>114817.5</v>
      </c>
      <c r="Q23" s="13">
        <f t="shared" si="6"/>
        <v>103335.75</v>
      </c>
      <c r="R23" s="13">
        <v>93002.18</v>
      </c>
      <c r="S23" s="13"/>
      <c r="T23" s="13"/>
      <c r="U23" s="13"/>
      <c r="V23" s="13"/>
      <c r="W23" s="13"/>
      <c r="X23" s="13">
        <f t="shared" si="7"/>
        <v>0</v>
      </c>
      <c r="Y23" s="18" t="s">
        <v>40</v>
      </c>
    </row>
    <row r="24" spans="1:25" s="30" customFormat="1" ht="25.5" hidden="1">
      <c r="A24" s="13" t="s">
        <v>32</v>
      </c>
      <c r="B24" s="13" t="s">
        <v>8</v>
      </c>
      <c r="C24" s="14" t="s">
        <v>33</v>
      </c>
      <c r="D24" s="13" t="s">
        <v>7</v>
      </c>
      <c r="E24" s="28">
        <v>3</v>
      </c>
      <c r="F24" s="29"/>
      <c r="G24" s="24">
        <v>175000</v>
      </c>
      <c r="H24" s="24"/>
      <c r="I24" s="24">
        <v>175000</v>
      </c>
      <c r="J24" s="24">
        <v>175000</v>
      </c>
      <c r="K24" s="24">
        <f t="shared" si="4"/>
        <v>175000</v>
      </c>
      <c r="L24" s="24">
        <f t="shared" si="4"/>
        <v>175000</v>
      </c>
      <c r="M24" s="24">
        <f t="shared" si="5"/>
        <v>157500</v>
      </c>
      <c r="N24" s="24">
        <v>141750</v>
      </c>
      <c r="O24" s="24">
        <f t="shared" si="6"/>
        <v>127575</v>
      </c>
      <c r="P24" s="13">
        <f t="shared" si="6"/>
        <v>114817.5</v>
      </c>
      <c r="Q24" s="13">
        <f t="shared" si="6"/>
        <v>103335.75</v>
      </c>
      <c r="R24" s="13">
        <v>93002.18</v>
      </c>
      <c r="S24" s="13"/>
      <c r="T24" s="13"/>
      <c r="U24" s="13"/>
      <c r="V24" s="13"/>
      <c r="W24" s="13"/>
      <c r="X24" s="13">
        <f t="shared" si="7"/>
        <v>0</v>
      </c>
      <c r="Y24" s="18" t="s">
        <v>40</v>
      </c>
    </row>
    <row r="25" spans="1:25" s="30" customFormat="1" ht="25.5" hidden="1">
      <c r="A25" s="13" t="s">
        <v>32</v>
      </c>
      <c r="B25" s="13" t="s">
        <v>8</v>
      </c>
      <c r="C25" s="14" t="s">
        <v>33</v>
      </c>
      <c r="D25" s="13" t="s">
        <v>7</v>
      </c>
      <c r="E25" s="28">
        <v>3</v>
      </c>
      <c r="F25" s="29"/>
      <c r="G25" s="24">
        <v>175000</v>
      </c>
      <c r="H25" s="24"/>
      <c r="I25" s="24">
        <v>175000</v>
      </c>
      <c r="J25" s="24">
        <v>175000</v>
      </c>
      <c r="K25" s="24">
        <f t="shared" si="4"/>
        <v>175000</v>
      </c>
      <c r="L25" s="24">
        <f t="shared" si="4"/>
        <v>175000</v>
      </c>
      <c r="M25" s="24">
        <f t="shared" si="5"/>
        <v>157500</v>
      </c>
      <c r="N25" s="24">
        <v>141750</v>
      </c>
      <c r="O25" s="24">
        <f t="shared" si="6"/>
        <v>127575</v>
      </c>
      <c r="P25" s="13">
        <f t="shared" si="6"/>
        <v>114817.5</v>
      </c>
      <c r="Q25" s="13">
        <f t="shared" si="6"/>
        <v>103335.75</v>
      </c>
      <c r="R25" s="13">
        <v>93002.18</v>
      </c>
      <c r="S25" s="13"/>
      <c r="T25" s="13"/>
      <c r="U25" s="13"/>
      <c r="V25" s="13"/>
      <c r="W25" s="13"/>
      <c r="X25" s="13">
        <f t="shared" si="7"/>
        <v>0</v>
      </c>
      <c r="Y25" s="18" t="s">
        <v>40</v>
      </c>
    </row>
    <row r="26" spans="1:25" s="30" customFormat="1" ht="25.5" hidden="1">
      <c r="A26" s="13" t="s">
        <v>32</v>
      </c>
      <c r="B26" s="13" t="s">
        <v>8</v>
      </c>
      <c r="C26" s="14" t="s">
        <v>33</v>
      </c>
      <c r="D26" s="13" t="s">
        <v>7</v>
      </c>
      <c r="E26" s="28">
        <v>4</v>
      </c>
      <c r="F26" s="29"/>
      <c r="G26" s="24">
        <v>175000</v>
      </c>
      <c r="H26" s="24"/>
      <c r="I26" s="24">
        <v>175000</v>
      </c>
      <c r="J26" s="24">
        <v>175000</v>
      </c>
      <c r="K26" s="24">
        <f t="shared" si="4"/>
        <v>175000</v>
      </c>
      <c r="L26" s="24">
        <f t="shared" si="4"/>
        <v>175000</v>
      </c>
      <c r="M26" s="24">
        <f t="shared" si="5"/>
        <v>157500</v>
      </c>
      <c r="N26" s="24">
        <v>141750</v>
      </c>
      <c r="O26" s="24">
        <f t="shared" si="6"/>
        <v>127575</v>
      </c>
      <c r="P26" s="13">
        <f t="shared" si="6"/>
        <v>114817.5</v>
      </c>
      <c r="Q26" s="13">
        <f t="shared" si="6"/>
        <v>103335.75</v>
      </c>
      <c r="R26" s="13">
        <v>93002.18</v>
      </c>
      <c r="S26" s="13"/>
      <c r="T26" s="13"/>
      <c r="U26" s="13"/>
      <c r="V26" s="13"/>
      <c r="W26" s="13"/>
      <c r="X26" s="13">
        <f t="shared" si="7"/>
        <v>0</v>
      </c>
      <c r="Y26" s="18" t="s">
        <v>40</v>
      </c>
    </row>
    <row r="27" spans="1:25" s="30" customFormat="1" ht="25.5" hidden="1">
      <c r="A27" s="13" t="s">
        <v>32</v>
      </c>
      <c r="B27" s="13" t="s">
        <v>8</v>
      </c>
      <c r="C27" s="14" t="s">
        <v>33</v>
      </c>
      <c r="D27" s="13" t="s">
        <v>7</v>
      </c>
      <c r="E27" s="28">
        <v>4</v>
      </c>
      <c r="F27" s="29"/>
      <c r="G27" s="24">
        <v>175000</v>
      </c>
      <c r="H27" s="24"/>
      <c r="I27" s="24">
        <v>175000</v>
      </c>
      <c r="J27" s="24">
        <v>175000</v>
      </c>
      <c r="K27" s="24">
        <f t="shared" si="4"/>
        <v>175000</v>
      </c>
      <c r="L27" s="24">
        <f t="shared" si="4"/>
        <v>175000</v>
      </c>
      <c r="M27" s="24">
        <f t="shared" si="5"/>
        <v>157500</v>
      </c>
      <c r="N27" s="24">
        <v>141750</v>
      </c>
      <c r="O27" s="24">
        <f t="shared" si="6"/>
        <v>127575</v>
      </c>
      <c r="P27" s="13">
        <f t="shared" si="6"/>
        <v>114817.5</v>
      </c>
      <c r="Q27" s="13">
        <f t="shared" si="6"/>
        <v>103335.75</v>
      </c>
      <c r="R27" s="13">
        <v>93002.18</v>
      </c>
      <c r="S27" s="13"/>
      <c r="T27" s="13"/>
      <c r="U27" s="13"/>
      <c r="V27" s="13"/>
      <c r="W27" s="13"/>
      <c r="X27" s="13">
        <f t="shared" si="7"/>
        <v>0</v>
      </c>
      <c r="Y27" s="18" t="s">
        <v>40</v>
      </c>
    </row>
    <row r="28" spans="1:25" s="30" customFormat="1" ht="25.5" hidden="1">
      <c r="A28" s="13" t="s">
        <v>32</v>
      </c>
      <c r="B28" s="13" t="s">
        <v>8</v>
      </c>
      <c r="C28" s="14" t="s">
        <v>33</v>
      </c>
      <c r="D28" s="13" t="s">
        <v>7</v>
      </c>
      <c r="E28" s="28">
        <v>4</v>
      </c>
      <c r="F28" s="29"/>
      <c r="G28" s="24">
        <v>175000</v>
      </c>
      <c r="H28" s="24"/>
      <c r="I28" s="24">
        <v>175000</v>
      </c>
      <c r="J28" s="24">
        <v>175000</v>
      </c>
      <c r="K28" s="24">
        <f t="shared" si="4"/>
        <v>175000</v>
      </c>
      <c r="L28" s="24">
        <f t="shared" si="4"/>
        <v>175000</v>
      </c>
      <c r="M28" s="24">
        <f t="shared" si="5"/>
        <v>157500</v>
      </c>
      <c r="N28" s="24">
        <v>141750</v>
      </c>
      <c r="O28" s="24">
        <f t="shared" si="6"/>
        <v>127575</v>
      </c>
      <c r="P28" s="13">
        <f t="shared" si="6"/>
        <v>114817.5</v>
      </c>
      <c r="Q28" s="13">
        <f t="shared" si="6"/>
        <v>103335.75</v>
      </c>
      <c r="R28" s="13">
        <v>93002.18</v>
      </c>
      <c r="S28" s="13"/>
      <c r="T28" s="13"/>
      <c r="U28" s="13"/>
      <c r="V28" s="13"/>
      <c r="W28" s="13"/>
      <c r="X28" s="13">
        <f t="shared" si="7"/>
        <v>0</v>
      </c>
      <c r="Y28" s="18" t="s">
        <v>40</v>
      </c>
    </row>
    <row r="29" spans="1:25" s="30" customFormat="1" ht="25.5" hidden="1">
      <c r="A29" s="13" t="s">
        <v>32</v>
      </c>
      <c r="B29" s="13" t="s">
        <v>8</v>
      </c>
      <c r="C29" s="14" t="s">
        <v>33</v>
      </c>
      <c r="D29" s="13" t="s">
        <v>7</v>
      </c>
      <c r="E29" s="28">
        <v>4</v>
      </c>
      <c r="F29" s="29"/>
      <c r="G29" s="24">
        <v>175000</v>
      </c>
      <c r="H29" s="24"/>
      <c r="I29" s="24">
        <v>175000</v>
      </c>
      <c r="J29" s="24">
        <v>175000</v>
      </c>
      <c r="K29" s="24">
        <f t="shared" si="4"/>
        <v>175000</v>
      </c>
      <c r="L29" s="24">
        <f t="shared" si="4"/>
        <v>175000</v>
      </c>
      <c r="M29" s="24">
        <f t="shared" si="5"/>
        <v>157500</v>
      </c>
      <c r="N29" s="24">
        <v>141750</v>
      </c>
      <c r="O29" s="24">
        <f t="shared" si="6"/>
        <v>127575</v>
      </c>
      <c r="P29" s="13">
        <f t="shared" si="6"/>
        <v>114817.5</v>
      </c>
      <c r="Q29" s="13">
        <f t="shared" si="6"/>
        <v>103335.75</v>
      </c>
      <c r="R29" s="13">
        <v>93002.18</v>
      </c>
      <c r="S29" s="13"/>
      <c r="T29" s="13"/>
      <c r="U29" s="13"/>
      <c r="V29" s="13"/>
      <c r="W29" s="13"/>
      <c r="X29" s="13">
        <f t="shared" si="7"/>
        <v>0</v>
      </c>
      <c r="Y29" s="18" t="s">
        <v>40</v>
      </c>
    </row>
    <row r="30" spans="1:25" s="30" customFormat="1" ht="25.5" hidden="1">
      <c r="A30" s="13" t="s">
        <v>32</v>
      </c>
      <c r="B30" s="13" t="s">
        <v>8</v>
      </c>
      <c r="C30" s="14" t="s">
        <v>33</v>
      </c>
      <c r="D30" s="13" t="s">
        <v>7</v>
      </c>
      <c r="E30" s="28">
        <v>4</v>
      </c>
      <c r="F30" s="29"/>
      <c r="G30" s="24">
        <v>175000</v>
      </c>
      <c r="H30" s="24"/>
      <c r="I30" s="24">
        <v>175000</v>
      </c>
      <c r="J30" s="24">
        <v>175000</v>
      </c>
      <c r="K30" s="24">
        <f t="shared" si="4"/>
        <v>175000</v>
      </c>
      <c r="L30" s="24">
        <f t="shared" si="4"/>
        <v>175000</v>
      </c>
      <c r="M30" s="24">
        <f t="shared" si="5"/>
        <v>157500</v>
      </c>
      <c r="N30" s="24">
        <v>141750</v>
      </c>
      <c r="O30" s="24">
        <f t="shared" si="6"/>
        <v>127575</v>
      </c>
      <c r="P30" s="13">
        <f t="shared" si="6"/>
        <v>114817.5</v>
      </c>
      <c r="Q30" s="13">
        <f t="shared" si="6"/>
        <v>103335.75</v>
      </c>
      <c r="R30" s="13">
        <v>93002.18</v>
      </c>
      <c r="S30" s="13"/>
      <c r="T30" s="13"/>
      <c r="U30" s="13"/>
      <c r="V30" s="13"/>
      <c r="W30" s="13"/>
      <c r="X30" s="13">
        <f t="shared" si="7"/>
        <v>0</v>
      </c>
      <c r="Y30" s="18" t="s">
        <v>40</v>
      </c>
    </row>
    <row r="31" spans="1:25" s="30" customFormat="1" ht="25.5" hidden="1">
      <c r="A31" s="13" t="s">
        <v>32</v>
      </c>
      <c r="B31" s="13" t="s">
        <v>8</v>
      </c>
      <c r="C31" s="14" t="s">
        <v>33</v>
      </c>
      <c r="D31" s="13" t="s">
        <v>7</v>
      </c>
      <c r="E31" s="28">
        <v>5</v>
      </c>
      <c r="F31" s="29"/>
      <c r="G31" s="24">
        <v>175000</v>
      </c>
      <c r="H31" s="24"/>
      <c r="I31" s="24">
        <v>175000</v>
      </c>
      <c r="J31" s="24">
        <v>175000</v>
      </c>
      <c r="K31" s="24">
        <f t="shared" si="4"/>
        <v>175000</v>
      </c>
      <c r="L31" s="24">
        <f t="shared" si="4"/>
        <v>175000</v>
      </c>
      <c r="M31" s="24">
        <f t="shared" si="5"/>
        <v>157500</v>
      </c>
      <c r="N31" s="24">
        <v>141750</v>
      </c>
      <c r="O31" s="24">
        <f t="shared" si="6"/>
        <v>127575</v>
      </c>
      <c r="P31" s="13">
        <f t="shared" si="6"/>
        <v>114817.5</v>
      </c>
      <c r="Q31" s="13">
        <f t="shared" si="6"/>
        <v>103335.75</v>
      </c>
      <c r="R31" s="13">
        <v>93002.18</v>
      </c>
      <c r="S31" s="13"/>
      <c r="T31" s="13"/>
      <c r="U31" s="13"/>
      <c r="V31" s="13"/>
      <c r="W31" s="13"/>
      <c r="X31" s="13">
        <f t="shared" si="7"/>
        <v>0</v>
      </c>
      <c r="Y31" s="18" t="s">
        <v>40</v>
      </c>
    </row>
    <row r="32" spans="1:25" s="30" customFormat="1" ht="25.5" hidden="1">
      <c r="A32" s="13" t="s">
        <v>32</v>
      </c>
      <c r="B32" s="13" t="s">
        <v>8</v>
      </c>
      <c r="C32" s="14" t="s">
        <v>33</v>
      </c>
      <c r="D32" s="13" t="s">
        <v>7</v>
      </c>
      <c r="E32" s="28">
        <v>5</v>
      </c>
      <c r="F32" s="29"/>
      <c r="G32" s="24">
        <v>175000</v>
      </c>
      <c r="H32" s="24"/>
      <c r="I32" s="24">
        <v>175000</v>
      </c>
      <c r="J32" s="24">
        <v>175000</v>
      </c>
      <c r="K32" s="24">
        <f t="shared" si="4"/>
        <v>175000</v>
      </c>
      <c r="L32" s="24">
        <f t="shared" si="4"/>
        <v>175000</v>
      </c>
      <c r="M32" s="24">
        <f t="shared" si="5"/>
        <v>157500</v>
      </c>
      <c r="N32" s="24">
        <v>141750</v>
      </c>
      <c r="O32" s="24">
        <f t="shared" si="6"/>
        <v>127575</v>
      </c>
      <c r="P32" s="13">
        <f t="shared" si="6"/>
        <v>114817.5</v>
      </c>
      <c r="Q32" s="13">
        <f t="shared" si="6"/>
        <v>103335.75</v>
      </c>
      <c r="R32" s="13">
        <v>93002.18</v>
      </c>
      <c r="S32" s="13"/>
      <c r="T32" s="13"/>
      <c r="U32" s="13"/>
      <c r="V32" s="13"/>
      <c r="W32" s="13"/>
      <c r="X32" s="13">
        <f t="shared" si="7"/>
        <v>0</v>
      </c>
      <c r="Y32" s="18" t="s">
        <v>40</v>
      </c>
    </row>
    <row r="33" spans="1:25" s="30" customFormat="1" ht="25.5" hidden="1">
      <c r="A33" s="13" t="s">
        <v>32</v>
      </c>
      <c r="B33" s="13" t="s">
        <v>8</v>
      </c>
      <c r="C33" s="14" t="s">
        <v>33</v>
      </c>
      <c r="D33" s="13" t="s">
        <v>7</v>
      </c>
      <c r="E33" s="28">
        <v>5</v>
      </c>
      <c r="F33" s="29"/>
      <c r="G33" s="24">
        <v>175000</v>
      </c>
      <c r="H33" s="24"/>
      <c r="I33" s="24">
        <v>175000</v>
      </c>
      <c r="J33" s="24">
        <v>175000</v>
      </c>
      <c r="K33" s="24">
        <f t="shared" si="4"/>
        <v>175000</v>
      </c>
      <c r="L33" s="24">
        <f t="shared" si="4"/>
        <v>175000</v>
      </c>
      <c r="M33" s="24">
        <f t="shared" si="5"/>
        <v>157500</v>
      </c>
      <c r="N33" s="24">
        <v>141750</v>
      </c>
      <c r="O33" s="24">
        <f t="shared" si="6"/>
        <v>127575</v>
      </c>
      <c r="P33" s="13">
        <f t="shared" si="6"/>
        <v>114817.5</v>
      </c>
      <c r="Q33" s="13">
        <f t="shared" si="6"/>
        <v>103335.75</v>
      </c>
      <c r="R33" s="13">
        <v>93002.18</v>
      </c>
      <c r="S33" s="13"/>
      <c r="T33" s="13"/>
      <c r="U33" s="13"/>
      <c r="V33" s="13"/>
      <c r="W33" s="13"/>
      <c r="X33" s="13">
        <f t="shared" si="7"/>
        <v>0</v>
      </c>
      <c r="Y33" s="18" t="s">
        <v>40</v>
      </c>
    </row>
    <row r="34" spans="1:25" s="30" customFormat="1" ht="25.5" hidden="1">
      <c r="A34" s="13" t="s">
        <v>32</v>
      </c>
      <c r="B34" s="13" t="s">
        <v>8</v>
      </c>
      <c r="C34" s="14" t="s">
        <v>33</v>
      </c>
      <c r="D34" s="13" t="s">
        <v>7</v>
      </c>
      <c r="E34" s="28">
        <v>5</v>
      </c>
      <c r="F34" s="29"/>
      <c r="G34" s="24">
        <v>175000</v>
      </c>
      <c r="H34" s="24"/>
      <c r="I34" s="24">
        <v>175000</v>
      </c>
      <c r="J34" s="24">
        <v>175000</v>
      </c>
      <c r="K34" s="24">
        <f t="shared" si="4"/>
        <v>175000</v>
      </c>
      <c r="L34" s="24">
        <f t="shared" si="4"/>
        <v>175000</v>
      </c>
      <c r="M34" s="24">
        <f t="shared" si="5"/>
        <v>157500</v>
      </c>
      <c r="N34" s="24">
        <v>141750</v>
      </c>
      <c r="O34" s="24">
        <f t="shared" si="6"/>
        <v>127575</v>
      </c>
      <c r="P34" s="13">
        <f t="shared" si="6"/>
        <v>114817.5</v>
      </c>
      <c r="Q34" s="13">
        <f t="shared" si="6"/>
        <v>103335.75</v>
      </c>
      <c r="R34" s="13">
        <v>93002.18</v>
      </c>
      <c r="S34" s="13"/>
      <c r="T34" s="13"/>
      <c r="U34" s="13"/>
      <c r="V34" s="13"/>
      <c r="W34" s="13"/>
      <c r="X34" s="13">
        <f t="shared" si="7"/>
        <v>0</v>
      </c>
      <c r="Y34" s="18" t="s">
        <v>40</v>
      </c>
    </row>
    <row r="35" spans="1:25" s="30" customFormat="1" ht="25.5" hidden="1">
      <c r="A35" s="13" t="s">
        <v>32</v>
      </c>
      <c r="B35" s="13" t="s">
        <v>8</v>
      </c>
      <c r="C35" s="14" t="s">
        <v>33</v>
      </c>
      <c r="D35" s="13" t="s">
        <v>7</v>
      </c>
      <c r="E35" s="28">
        <v>5</v>
      </c>
      <c r="F35" s="29"/>
      <c r="G35" s="24">
        <v>175000</v>
      </c>
      <c r="H35" s="24"/>
      <c r="I35" s="24">
        <v>175000</v>
      </c>
      <c r="J35" s="24">
        <v>175000</v>
      </c>
      <c r="K35" s="24">
        <f t="shared" si="4"/>
        <v>175000</v>
      </c>
      <c r="L35" s="24">
        <f t="shared" si="4"/>
        <v>175000</v>
      </c>
      <c r="M35" s="24">
        <f t="shared" si="5"/>
        <v>157500</v>
      </c>
      <c r="N35" s="24">
        <v>141750</v>
      </c>
      <c r="O35" s="24">
        <f t="shared" si="6"/>
        <v>127575</v>
      </c>
      <c r="P35" s="13">
        <f t="shared" si="6"/>
        <v>114817.5</v>
      </c>
      <c r="Q35" s="13">
        <f t="shared" si="6"/>
        <v>103335.75</v>
      </c>
      <c r="R35" s="13">
        <v>93002.18</v>
      </c>
      <c r="S35" s="13"/>
      <c r="T35" s="13"/>
      <c r="U35" s="13"/>
      <c r="V35" s="13"/>
      <c r="W35" s="13"/>
      <c r="X35" s="13">
        <f t="shared" si="7"/>
        <v>0</v>
      </c>
      <c r="Y35" s="18" t="s">
        <v>40</v>
      </c>
    </row>
    <row r="36" spans="1:25" s="30" customFormat="1" ht="25.5" hidden="1">
      <c r="A36" s="13" t="s">
        <v>32</v>
      </c>
      <c r="B36" s="13" t="s">
        <v>8</v>
      </c>
      <c r="C36" s="14" t="s">
        <v>33</v>
      </c>
      <c r="D36" s="13" t="s">
        <v>7</v>
      </c>
      <c r="E36" s="28">
        <v>10</v>
      </c>
      <c r="F36" s="29"/>
      <c r="G36" s="24">
        <v>175000</v>
      </c>
      <c r="H36" s="24"/>
      <c r="I36" s="24">
        <v>175000</v>
      </c>
      <c r="J36" s="24">
        <v>175000</v>
      </c>
      <c r="K36" s="24">
        <f t="shared" si="4"/>
        <v>175000</v>
      </c>
      <c r="L36" s="24">
        <f t="shared" si="4"/>
        <v>175000</v>
      </c>
      <c r="M36" s="24">
        <f t="shared" si="5"/>
        <v>157500</v>
      </c>
      <c r="N36" s="24">
        <v>141750</v>
      </c>
      <c r="O36" s="24">
        <f t="shared" si="6"/>
        <v>127575</v>
      </c>
      <c r="P36" s="13">
        <f t="shared" si="6"/>
        <v>114817.5</v>
      </c>
      <c r="Q36" s="13">
        <f t="shared" si="6"/>
        <v>103335.75</v>
      </c>
      <c r="R36" s="13">
        <v>93002.18</v>
      </c>
      <c r="S36" s="13"/>
      <c r="T36" s="13"/>
      <c r="U36" s="13"/>
      <c r="V36" s="13"/>
      <c r="W36" s="13"/>
      <c r="X36" s="13">
        <f t="shared" si="7"/>
        <v>0</v>
      </c>
      <c r="Y36" s="18" t="s">
        <v>40</v>
      </c>
    </row>
    <row r="37" spans="1:25" s="30" customFormat="1" ht="25.5" hidden="1">
      <c r="A37" s="13" t="s">
        <v>32</v>
      </c>
      <c r="B37" s="13" t="s">
        <v>8</v>
      </c>
      <c r="C37" s="14" t="s">
        <v>33</v>
      </c>
      <c r="D37" s="13" t="s">
        <v>7</v>
      </c>
      <c r="E37" s="28">
        <v>10</v>
      </c>
      <c r="F37" s="29"/>
      <c r="G37" s="24">
        <v>175000</v>
      </c>
      <c r="H37" s="24"/>
      <c r="I37" s="24">
        <v>175000</v>
      </c>
      <c r="J37" s="24">
        <v>175000</v>
      </c>
      <c r="K37" s="24">
        <f t="shared" si="4"/>
        <v>175000</v>
      </c>
      <c r="L37" s="24">
        <f t="shared" si="4"/>
        <v>175000</v>
      </c>
      <c r="M37" s="24">
        <f t="shared" si="5"/>
        <v>157500</v>
      </c>
      <c r="N37" s="24">
        <v>141750</v>
      </c>
      <c r="O37" s="24">
        <f t="shared" si="6"/>
        <v>127575</v>
      </c>
      <c r="P37" s="13">
        <f t="shared" si="6"/>
        <v>114817.5</v>
      </c>
      <c r="Q37" s="13">
        <f t="shared" si="6"/>
        <v>103335.75</v>
      </c>
      <c r="R37" s="13">
        <v>93002.18</v>
      </c>
      <c r="S37" s="13"/>
      <c r="T37" s="13"/>
      <c r="U37" s="13"/>
      <c r="V37" s="13"/>
      <c r="W37" s="13"/>
      <c r="X37" s="13">
        <f t="shared" si="7"/>
        <v>0</v>
      </c>
      <c r="Y37" s="18" t="s">
        <v>40</v>
      </c>
    </row>
    <row r="38" spans="1:25" s="30" customFormat="1" ht="25.5" hidden="1">
      <c r="A38" s="13" t="s">
        <v>32</v>
      </c>
      <c r="B38" s="13" t="s">
        <v>8</v>
      </c>
      <c r="C38" s="14" t="s">
        <v>33</v>
      </c>
      <c r="D38" s="13" t="s">
        <v>7</v>
      </c>
      <c r="E38" s="28">
        <v>10</v>
      </c>
      <c r="F38" s="29"/>
      <c r="G38" s="24">
        <v>175000</v>
      </c>
      <c r="H38" s="24"/>
      <c r="I38" s="24">
        <v>175000</v>
      </c>
      <c r="J38" s="24">
        <v>175000</v>
      </c>
      <c r="K38" s="24">
        <f t="shared" si="4"/>
        <v>175000</v>
      </c>
      <c r="L38" s="24">
        <f t="shared" si="4"/>
        <v>175000</v>
      </c>
      <c r="M38" s="24">
        <f t="shared" si="5"/>
        <v>157500</v>
      </c>
      <c r="N38" s="24">
        <v>141750</v>
      </c>
      <c r="O38" s="24">
        <f t="shared" si="6"/>
        <v>127575</v>
      </c>
      <c r="P38" s="13">
        <f t="shared" si="6"/>
        <v>114817.5</v>
      </c>
      <c r="Q38" s="13">
        <f t="shared" si="6"/>
        <v>103335.75</v>
      </c>
      <c r="R38" s="13">
        <v>93002.18</v>
      </c>
      <c r="S38" s="13"/>
      <c r="T38" s="13"/>
      <c r="U38" s="13"/>
      <c r="V38" s="13"/>
      <c r="W38" s="13"/>
      <c r="X38" s="13">
        <f t="shared" si="7"/>
        <v>0</v>
      </c>
      <c r="Y38" s="18" t="s">
        <v>40</v>
      </c>
    </row>
    <row r="39" spans="1:25" s="30" customFormat="1" ht="25.5" hidden="1">
      <c r="A39" s="13" t="s">
        <v>32</v>
      </c>
      <c r="B39" s="13" t="s">
        <v>8</v>
      </c>
      <c r="C39" s="14" t="s">
        <v>33</v>
      </c>
      <c r="D39" s="13" t="s">
        <v>7</v>
      </c>
      <c r="E39" s="28">
        <v>10</v>
      </c>
      <c r="F39" s="29"/>
      <c r="G39" s="24">
        <v>175000</v>
      </c>
      <c r="H39" s="24"/>
      <c r="I39" s="24">
        <v>175000</v>
      </c>
      <c r="J39" s="24">
        <v>175000</v>
      </c>
      <c r="K39" s="24">
        <f t="shared" si="4"/>
        <v>175000</v>
      </c>
      <c r="L39" s="24">
        <f t="shared" si="4"/>
        <v>175000</v>
      </c>
      <c r="M39" s="24">
        <f t="shared" si="5"/>
        <v>157500</v>
      </c>
      <c r="N39" s="24">
        <v>141750</v>
      </c>
      <c r="O39" s="24">
        <f t="shared" si="6"/>
        <v>127575</v>
      </c>
      <c r="P39" s="13">
        <f t="shared" si="6"/>
        <v>114817.5</v>
      </c>
      <c r="Q39" s="13">
        <f t="shared" si="6"/>
        <v>103335.75</v>
      </c>
      <c r="R39" s="13">
        <v>93002.18</v>
      </c>
      <c r="S39" s="13"/>
      <c r="T39" s="13"/>
      <c r="U39" s="13"/>
      <c r="V39" s="13"/>
      <c r="W39" s="13"/>
      <c r="X39" s="13">
        <f t="shared" si="7"/>
        <v>0</v>
      </c>
      <c r="Y39" s="18" t="s">
        <v>40</v>
      </c>
    </row>
    <row r="40" spans="1:25" s="30" customFormat="1" ht="25.5" hidden="1">
      <c r="A40" s="13" t="s">
        <v>32</v>
      </c>
      <c r="B40" s="13" t="s">
        <v>8</v>
      </c>
      <c r="C40" s="14" t="s">
        <v>33</v>
      </c>
      <c r="D40" s="13" t="s">
        <v>7</v>
      </c>
      <c r="E40" s="28">
        <v>10</v>
      </c>
      <c r="F40" s="29"/>
      <c r="G40" s="24">
        <v>175000</v>
      </c>
      <c r="H40" s="24"/>
      <c r="I40" s="24">
        <v>175000</v>
      </c>
      <c r="J40" s="24">
        <v>175000</v>
      </c>
      <c r="K40" s="24">
        <f t="shared" si="4"/>
        <v>175000</v>
      </c>
      <c r="L40" s="24">
        <f t="shared" si="4"/>
        <v>175000</v>
      </c>
      <c r="M40" s="24">
        <f t="shared" si="5"/>
        <v>157500</v>
      </c>
      <c r="N40" s="24">
        <v>141750</v>
      </c>
      <c r="O40" s="24">
        <f t="shared" si="6"/>
        <v>127575</v>
      </c>
      <c r="P40" s="13">
        <f t="shared" si="6"/>
        <v>114817.5</v>
      </c>
      <c r="Q40" s="13">
        <f t="shared" si="6"/>
        <v>103335.75</v>
      </c>
      <c r="R40" s="13">
        <v>93002.18</v>
      </c>
      <c r="S40" s="13"/>
      <c r="T40" s="13"/>
      <c r="U40" s="13"/>
      <c r="V40" s="13"/>
      <c r="W40" s="13"/>
      <c r="X40" s="13">
        <f t="shared" si="7"/>
        <v>0</v>
      </c>
      <c r="Y40" s="18" t="s">
        <v>40</v>
      </c>
    </row>
    <row r="41" spans="1:25" s="30" customFormat="1" ht="25.5" hidden="1">
      <c r="A41" s="13" t="s">
        <v>32</v>
      </c>
      <c r="B41" s="13" t="s">
        <v>8</v>
      </c>
      <c r="C41" s="14" t="s">
        <v>33</v>
      </c>
      <c r="D41" s="13" t="s">
        <v>7</v>
      </c>
      <c r="E41" s="28">
        <v>20</v>
      </c>
      <c r="F41" s="29"/>
      <c r="G41" s="24">
        <v>175000</v>
      </c>
      <c r="H41" s="24"/>
      <c r="I41" s="24">
        <v>175000</v>
      </c>
      <c r="J41" s="24">
        <v>175000</v>
      </c>
      <c r="K41" s="24">
        <f t="shared" si="4"/>
        <v>175000</v>
      </c>
      <c r="L41" s="24">
        <f t="shared" si="4"/>
        <v>175000</v>
      </c>
      <c r="M41" s="24">
        <f t="shared" si="5"/>
        <v>157500</v>
      </c>
      <c r="N41" s="24">
        <v>141750</v>
      </c>
      <c r="O41" s="24">
        <f t="shared" si="6"/>
        <v>127575</v>
      </c>
      <c r="P41" s="13">
        <f t="shared" si="6"/>
        <v>114817.5</v>
      </c>
      <c r="Q41" s="13">
        <f t="shared" si="6"/>
        <v>103335.75</v>
      </c>
      <c r="R41" s="13">
        <v>93002.18</v>
      </c>
      <c r="S41" s="13"/>
      <c r="T41" s="13"/>
      <c r="U41" s="13"/>
      <c r="V41" s="13"/>
      <c r="W41" s="13"/>
      <c r="X41" s="13">
        <f t="shared" si="7"/>
        <v>0</v>
      </c>
      <c r="Y41" s="18" t="s">
        <v>40</v>
      </c>
    </row>
    <row r="42" spans="1:25" s="30" customFormat="1" ht="25.5" hidden="1">
      <c r="A42" s="13" t="s">
        <v>32</v>
      </c>
      <c r="B42" s="13" t="s">
        <v>8</v>
      </c>
      <c r="C42" s="14" t="s">
        <v>33</v>
      </c>
      <c r="D42" s="13" t="s">
        <v>7</v>
      </c>
      <c r="E42" s="31">
        <v>19.391</v>
      </c>
      <c r="F42" s="29"/>
      <c r="G42" s="24">
        <v>175000</v>
      </c>
      <c r="H42" s="24"/>
      <c r="I42" s="24">
        <v>175000</v>
      </c>
      <c r="J42" s="24">
        <v>175000</v>
      </c>
      <c r="K42" s="24">
        <f t="shared" si="4"/>
        <v>175000</v>
      </c>
      <c r="L42" s="24">
        <f t="shared" si="4"/>
        <v>175000</v>
      </c>
      <c r="M42" s="24">
        <f t="shared" si="5"/>
        <v>157500</v>
      </c>
      <c r="N42" s="24">
        <v>141750</v>
      </c>
      <c r="O42" s="24">
        <f t="shared" si="6"/>
        <v>127575</v>
      </c>
      <c r="P42" s="13">
        <f t="shared" si="6"/>
        <v>114817.5</v>
      </c>
      <c r="Q42" s="13">
        <f t="shared" si="6"/>
        <v>103335.75</v>
      </c>
      <c r="R42" s="13">
        <v>93002.18</v>
      </c>
      <c r="S42" s="13"/>
      <c r="T42" s="13"/>
      <c r="U42" s="13"/>
      <c r="V42" s="13"/>
      <c r="W42" s="13"/>
      <c r="X42" s="13">
        <f t="shared" si="7"/>
        <v>0</v>
      </c>
      <c r="Y42" s="18" t="s">
        <v>40</v>
      </c>
    </row>
    <row r="43" spans="1:25" s="30" customFormat="1" ht="25.5">
      <c r="A43" s="13" t="s">
        <v>6</v>
      </c>
      <c r="B43" s="13" t="s">
        <v>10</v>
      </c>
      <c r="C43" s="14" t="s">
        <v>101</v>
      </c>
      <c r="D43" s="13" t="s">
        <v>7</v>
      </c>
      <c r="E43" s="23">
        <v>52</v>
      </c>
      <c r="F43" s="29"/>
      <c r="G43" s="24"/>
      <c r="H43" s="24"/>
      <c r="I43" s="24"/>
      <c r="J43" s="24"/>
      <c r="K43" s="24"/>
      <c r="L43" s="24"/>
      <c r="M43" s="24"/>
      <c r="N43" s="24"/>
      <c r="O43" s="24"/>
      <c r="P43" s="13"/>
      <c r="Q43" s="13"/>
      <c r="R43" s="13"/>
      <c r="S43" s="13"/>
      <c r="T43" s="13"/>
      <c r="U43" s="13"/>
      <c r="V43" s="13"/>
      <c r="W43" s="13">
        <v>115000</v>
      </c>
      <c r="X43" s="13">
        <f>E43*W43</f>
        <v>5980000</v>
      </c>
      <c r="Y43" s="27" t="s">
        <v>102</v>
      </c>
    </row>
    <row r="44" spans="1:25" s="30" customFormat="1" ht="25.5">
      <c r="A44" s="13" t="s">
        <v>6</v>
      </c>
      <c r="B44" s="13" t="s">
        <v>55</v>
      </c>
      <c r="C44" s="14" t="s">
        <v>101</v>
      </c>
      <c r="D44" s="13" t="s">
        <v>7</v>
      </c>
      <c r="E44" s="31">
        <v>318</v>
      </c>
      <c r="F44" s="29"/>
      <c r="G44" s="24"/>
      <c r="H44" s="24"/>
      <c r="I44" s="24"/>
      <c r="J44" s="24"/>
      <c r="K44" s="24"/>
      <c r="L44" s="24"/>
      <c r="M44" s="24"/>
      <c r="N44" s="24"/>
      <c r="O44" s="24"/>
      <c r="P44" s="13"/>
      <c r="Q44" s="13"/>
      <c r="R44" s="13"/>
      <c r="S44" s="13"/>
      <c r="T44" s="13"/>
      <c r="U44" s="13"/>
      <c r="V44" s="13"/>
      <c r="W44" s="13">
        <v>115000</v>
      </c>
      <c r="X44" s="13">
        <f>E44*W44</f>
        <v>36570000</v>
      </c>
      <c r="Y44" s="27" t="s">
        <v>103</v>
      </c>
    </row>
    <row r="45" spans="1:25" ht="25.5" hidden="1">
      <c r="A45" s="13" t="s">
        <v>28</v>
      </c>
      <c r="B45" s="13" t="s">
        <v>12</v>
      </c>
      <c r="C45" s="14" t="s">
        <v>29</v>
      </c>
      <c r="D45" s="13" t="s">
        <v>7</v>
      </c>
      <c r="E45" s="26">
        <v>18</v>
      </c>
      <c r="F45" s="13"/>
      <c r="G45" s="24">
        <v>575000</v>
      </c>
      <c r="H45" s="24"/>
      <c r="I45" s="24">
        <v>575000</v>
      </c>
      <c r="J45" s="24">
        <v>575000</v>
      </c>
      <c r="K45" s="24">
        <f t="shared" si="4"/>
        <v>575000</v>
      </c>
      <c r="L45" s="24">
        <f t="shared" si="4"/>
        <v>575000</v>
      </c>
      <c r="M45" s="24">
        <f t="shared" si="5"/>
        <v>517500</v>
      </c>
      <c r="N45" s="24">
        <v>465750</v>
      </c>
      <c r="O45" s="24">
        <f aca="true" t="shared" si="8" ref="O45:O54">N45-(N45*10%)</f>
        <v>419175</v>
      </c>
      <c r="P45" s="13">
        <f aca="true" t="shared" si="9" ref="P45:R47">O45-(O45*10%)</f>
        <v>377257.5</v>
      </c>
      <c r="Q45" s="13">
        <f t="shared" si="9"/>
        <v>339531.75</v>
      </c>
      <c r="R45" s="13">
        <f t="shared" si="9"/>
        <v>305578.575</v>
      </c>
      <c r="S45" s="13">
        <f>R45</f>
        <v>305578.575</v>
      </c>
      <c r="T45" s="13">
        <f>S45</f>
        <v>305578.575</v>
      </c>
      <c r="U45" s="13">
        <f>T45</f>
        <v>305578.575</v>
      </c>
      <c r="V45" s="13"/>
      <c r="W45" s="13">
        <v>575000</v>
      </c>
      <c r="X45" s="13">
        <f t="shared" si="7"/>
        <v>10350000</v>
      </c>
      <c r="Y45" s="27" t="s">
        <v>36</v>
      </c>
    </row>
    <row r="46" spans="1:25" ht="25.5" hidden="1">
      <c r="A46" s="13" t="s">
        <v>28</v>
      </c>
      <c r="B46" s="13" t="s">
        <v>8</v>
      </c>
      <c r="C46" s="14" t="s">
        <v>29</v>
      </c>
      <c r="D46" s="13" t="s">
        <v>7</v>
      </c>
      <c r="E46" s="26">
        <v>40.2</v>
      </c>
      <c r="F46" s="13"/>
      <c r="G46" s="24">
        <v>575000</v>
      </c>
      <c r="H46" s="24"/>
      <c r="I46" s="24">
        <v>575000</v>
      </c>
      <c r="J46" s="24">
        <v>575000</v>
      </c>
      <c r="K46" s="24">
        <f t="shared" si="4"/>
        <v>575000</v>
      </c>
      <c r="L46" s="24">
        <f t="shared" si="4"/>
        <v>575000</v>
      </c>
      <c r="M46" s="24">
        <f t="shared" si="5"/>
        <v>517500</v>
      </c>
      <c r="N46" s="24">
        <v>465750</v>
      </c>
      <c r="O46" s="24">
        <f t="shared" si="8"/>
        <v>419175</v>
      </c>
      <c r="P46" s="13">
        <f t="shared" si="9"/>
        <v>377257.5</v>
      </c>
      <c r="Q46" s="13">
        <f t="shared" si="9"/>
        <v>339531.75</v>
      </c>
      <c r="R46" s="13">
        <f t="shared" si="9"/>
        <v>305578.575</v>
      </c>
      <c r="S46" s="13">
        <f aca="true" t="shared" si="10" ref="S46:U47">R46</f>
        <v>305578.575</v>
      </c>
      <c r="T46" s="13">
        <f t="shared" si="10"/>
        <v>305578.575</v>
      </c>
      <c r="U46" s="13">
        <f t="shared" si="10"/>
        <v>305578.575</v>
      </c>
      <c r="V46" s="13"/>
      <c r="W46" s="13">
        <v>575000</v>
      </c>
      <c r="X46" s="13">
        <f t="shared" si="7"/>
        <v>23115000</v>
      </c>
      <c r="Y46" s="27" t="s">
        <v>36</v>
      </c>
    </row>
    <row r="47" spans="1:25" ht="35.25" customHeight="1" hidden="1">
      <c r="A47" s="13" t="s">
        <v>31</v>
      </c>
      <c r="B47" s="13" t="s">
        <v>9</v>
      </c>
      <c r="C47" s="14" t="s">
        <v>30</v>
      </c>
      <c r="D47" s="13" t="s">
        <v>7</v>
      </c>
      <c r="E47" s="23">
        <v>70</v>
      </c>
      <c r="F47" s="13"/>
      <c r="G47" s="24">
        <v>567000</v>
      </c>
      <c r="H47" s="24"/>
      <c r="I47" s="24">
        <v>567000</v>
      </c>
      <c r="J47" s="24">
        <v>567000</v>
      </c>
      <c r="K47" s="24">
        <f aca="true" t="shared" si="11" ref="K47:L49">J47</f>
        <v>567000</v>
      </c>
      <c r="L47" s="24">
        <f t="shared" si="11"/>
        <v>567000</v>
      </c>
      <c r="M47" s="24">
        <f aca="true" t="shared" si="12" ref="M47:M54">L47-(L47*10%)</f>
        <v>510300</v>
      </c>
      <c r="N47" s="24">
        <v>459270</v>
      </c>
      <c r="O47" s="24">
        <f t="shared" si="8"/>
        <v>413343</v>
      </c>
      <c r="P47" s="13">
        <f t="shared" si="9"/>
        <v>372008.7</v>
      </c>
      <c r="Q47" s="13">
        <f t="shared" si="9"/>
        <v>334807.83</v>
      </c>
      <c r="R47" s="13">
        <f t="shared" si="9"/>
        <v>301327.047</v>
      </c>
      <c r="S47" s="13">
        <f t="shared" si="10"/>
        <v>301327.047</v>
      </c>
      <c r="T47" s="13">
        <f t="shared" si="10"/>
        <v>301327.047</v>
      </c>
      <c r="U47" s="13">
        <f t="shared" si="10"/>
        <v>301327.047</v>
      </c>
      <c r="V47" s="13"/>
      <c r="W47" s="13">
        <v>567000</v>
      </c>
      <c r="X47" s="13">
        <f t="shared" si="7"/>
        <v>39690000</v>
      </c>
      <c r="Y47" s="27" t="s">
        <v>36</v>
      </c>
    </row>
    <row r="48" spans="1:25" ht="25.5" hidden="1">
      <c r="A48" s="13" t="s">
        <v>28</v>
      </c>
      <c r="B48" s="13" t="s">
        <v>10</v>
      </c>
      <c r="C48" s="14" t="s">
        <v>30</v>
      </c>
      <c r="D48" s="13" t="s">
        <v>7</v>
      </c>
      <c r="E48" s="13">
        <v>7.39</v>
      </c>
      <c r="F48" s="13"/>
      <c r="G48" s="24">
        <v>567000</v>
      </c>
      <c r="H48" s="24"/>
      <c r="I48" s="24">
        <v>567000</v>
      </c>
      <c r="J48" s="24">
        <v>567000</v>
      </c>
      <c r="K48" s="24">
        <f t="shared" si="11"/>
        <v>567000</v>
      </c>
      <c r="L48" s="24">
        <f t="shared" si="11"/>
        <v>567000</v>
      </c>
      <c r="M48" s="24">
        <f t="shared" si="12"/>
        <v>510300</v>
      </c>
      <c r="N48" s="24">
        <v>459270</v>
      </c>
      <c r="O48" s="24">
        <f t="shared" si="8"/>
        <v>413343</v>
      </c>
      <c r="P48" s="13">
        <f>O48-(O48*10%)</f>
        <v>372008.7</v>
      </c>
      <c r="Q48" s="13">
        <f>P48-(P48*10%)</f>
        <v>334807.83</v>
      </c>
      <c r="R48" s="13">
        <f>Q48-(Q48*10%)</f>
        <v>301327.047</v>
      </c>
      <c r="S48" s="13">
        <f aca="true" t="shared" si="13" ref="S48:U51">R48</f>
        <v>301327.047</v>
      </c>
      <c r="T48" s="13">
        <f t="shared" si="13"/>
        <v>301327.047</v>
      </c>
      <c r="U48" s="13">
        <f t="shared" si="13"/>
        <v>301327.047</v>
      </c>
      <c r="V48" s="13"/>
      <c r="W48" s="13">
        <v>567000</v>
      </c>
      <c r="X48" s="13">
        <f t="shared" si="7"/>
        <v>4190130</v>
      </c>
      <c r="Y48" s="27" t="s">
        <v>36</v>
      </c>
    </row>
    <row r="49" spans="1:25" ht="25.5" hidden="1">
      <c r="A49" s="13" t="s">
        <v>28</v>
      </c>
      <c r="B49" s="13" t="s">
        <v>12</v>
      </c>
      <c r="C49" s="14" t="s">
        <v>29</v>
      </c>
      <c r="D49" s="13" t="s">
        <v>7</v>
      </c>
      <c r="E49" s="23">
        <v>42</v>
      </c>
      <c r="F49" s="13"/>
      <c r="G49" s="24">
        <v>575000</v>
      </c>
      <c r="H49" s="24"/>
      <c r="I49" s="24">
        <v>575000</v>
      </c>
      <c r="J49" s="24">
        <v>575000</v>
      </c>
      <c r="K49" s="24">
        <f t="shared" si="11"/>
        <v>575000</v>
      </c>
      <c r="L49" s="24">
        <f t="shared" si="11"/>
        <v>575000</v>
      </c>
      <c r="M49" s="24">
        <f t="shared" si="12"/>
        <v>517500</v>
      </c>
      <c r="N49" s="24">
        <v>465750</v>
      </c>
      <c r="O49" s="24">
        <f t="shared" si="8"/>
        <v>419175</v>
      </c>
      <c r="P49" s="13">
        <f aca="true" t="shared" si="14" ref="P49:Q51">O49-(O49*10%)</f>
        <v>377257.5</v>
      </c>
      <c r="Q49" s="13">
        <f t="shared" si="14"/>
        <v>339531.75</v>
      </c>
      <c r="R49" s="13">
        <f>Q49-(Q49*10%)</f>
        <v>305578.575</v>
      </c>
      <c r="S49" s="13">
        <f t="shared" si="13"/>
        <v>305578.575</v>
      </c>
      <c r="T49" s="13">
        <f t="shared" si="13"/>
        <v>305578.575</v>
      </c>
      <c r="U49" s="13">
        <f t="shared" si="13"/>
        <v>305578.575</v>
      </c>
      <c r="V49" s="13"/>
      <c r="W49" s="13">
        <v>575000</v>
      </c>
      <c r="X49" s="13">
        <f t="shared" si="7"/>
        <v>24150000</v>
      </c>
      <c r="Y49" s="27" t="s">
        <v>37</v>
      </c>
    </row>
    <row r="50" spans="1:25" ht="25.5" hidden="1">
      <c r="A50" s="13" t="s">
        <v>28</v>
      </c>
      <c r="B50" s="13" t="s">
        <v>8</v>
      </c>
      <c r="C50" s="14" t="s">
        <v>29</v>
      </c>
      <c r="D50" s="13" t="s">
        <v>7</v>
      </c>
      <c r="E50" s="23">
        <v>29.8</v>
      </c>
      <c r="F50" s="13"/>
      <c r="G50" s="24">
        <v>575000</v>
      </c>
      <c r="H50" s="24"/>
      <c r="I50" s="24">
        <v>575000</v>
      </c>
      <c r="J50" s="24">
        <v>575000</v>
      </c>
      <c r="K50" s="24">
        <f>J50</f>
        <v>575000</v>
      </c>
      <c r="L50" s="24">
        <f>K50</f>
        <v>575000</v>
      </c>
      <c r="M50" s="24">
        <f t="shared" si="12"/>
        <v>517500</v>
      </c>
      <c r="N50" s="24">
        <v>465750</v>
      </c>
      <c r="O50" s="24">
        <f t="shared" si="8"/>
        <v>419175</v>
      </c>
      <c r="P50" s="13">
        <f t="shared" si="14"/>
        <v>377257.5</v>
      </c>
      <c r="Q50" s="13">
        <f t="shared" si="14"/>
        <v>339531.75</v>
      </c>
      <c r="R50" s="13">
        <f>Q50-(Q50*10%)</f>
        <v>305578.575</v>
      </c>
      <c r="S50" s="13">
        <f t="shared" si="13"/>
        <v>305578.575</v>
      </c>
      <c r="T50" s="13">
        <f t="shared" si="13"/>
        <v>305578.575</v>
      </c>
      <c r="U50" s="13">
        <f t="shared" si="13"/>
        <v>305578.575</v>
      </c>
      <c r="V50" s="13"/>
      <c r="W50" s="13">
        <v>575000</v>
      </c>
      <c r="X50" s="13">
        <f t="shared" si="7"/>
        <v>17135000</v>
      </c>
      <c r="Y50" s="27" t="s">
        <v>37</v>
      </c>
    </row>
    <row r="51" spans="1:25" ht="25.5" hidden="1">
      <c r="A51" s="13" t="s">
        <v>28</v>
      </c>
      <c r="B51" s="13" t="s">
        <v>10</v>
      </c>
      <c r="C51" s="14" t="s">
        <v>30</v>
      </c>
      <c r="D51" s="13" t="s">
        <v>7</v>
      </c>
      <c r="E51" s="23">
        <v>50</v>
      </c>
      <c r="F51" s="13"/>
      <c r="G51" s="24">
        <v>567000</v>
      </c>
      <c r="H51" s="24"/>
      <c r="I51" s="24">
        <v>567000</v>
      </c>
      <c r="J51" s="24">
        <v>567000</v>
      </c>
      <c r="K51" s="24">
        <f>J51</f>
        <v>567000</v>
      </c>
      <c r="L51" s="24">
        <f>K51</f>
        <v>567000</v>
      </c>
      <c r="M51" s="24">
        <f t="shared" si="12"/>
        <v>510300</v>
      </c>
      <c r="N51" s="24">
        <v>459270</v>
      </c>
      <c r="O51" s="24">
        <f t="shared" si="8"/>
        <v>413343</v>
      </c>
      <c r="P51" s="13">
        <f t="shared" si="14"/>
        <v>372008.7</v>
      </c>
      <c r="Q51" s="13">
        <f t="shared" si="14"/>
        <v>334807.83</v>
      </c>
      <c r="R51" s="13">
        <v>301327.05</v>
      </c>
      <c r="S51" s="13">
        <f t="shared" si="13"/>
        <v>301327.05</v>
      </c>
      <c r="T51" s="13">
        <f t="shared" si="13"/>
        <v>301327.05</v>
      </c>
      <c r="U51" s="13">
        <f t="shared" si="13"/>
        <v>301327.05</v>
      </c>
      <c r="V51" s="13"/>
      <c r="W51" s="13">
        <v>567000</v>
      </c>
      <c r="X51" s="13">
        <f t="shared" si="7"/>
        <v>28350000</v>
      </c>
      <c r="Y51" s="27" t="s">
        <v>37</v>
      </c>
    </row>
    <row r="52" spans="1:25" ht="23.25" customHeight="1">
      <c r="A52" s="13" t="s">
        <v>26</v>
      </c>
      <c r="B52" s="13" t="s">
        <v>12</v>
      </c>
      <c r="C52" s="14" t="s">
        <v>106</v>
      </c>
      <c r="D52" s="13" t="s">
        <v>7</v>
      </c>
      <c r="E52" s="26">
        <v>159.675</v>
      </c>
      <c r="F52" s="13"/>
      <c r="G52" s="24"/>
      <c r="H52" s="24"/>
      <c r="I52" s="24"/>
      <c r="J52" s="24"/>
      <c r="K52" s="24"/>
      <c r="L52" s="24"/>
      <c r="M52" s="24"/>
      <c r="N52" s="24"/>
      <c r="O52" s="24"/>
      <c r="P52" s="13"/>
      <c r="Q52" s="13"/>
      <c r="R52" s="13"/>
      <c r="S52" s="13"/>
      <c r="T52" s="13"/>
      <c r="U52" s="13"/>
      <c r="V52" s="13"/>
      <c r="W52" s="13">
        <v>48000</v>
      </c>
      <c r="X52" s="13">
        <f t="shared" si="7"/>
        <v>7664400.000000001</v>
      </c>
      <c r="Y52" s="27" t="s">
        <v>104</v>
      </c>
    </row>
    <row r="53" spans="1:25" ht="25.5" hidden="1">
      <c r="A53" s="13" t="s">
        <v>32</v>
      </c>
      <c r="B53" s="13" t="s">
        <v>12</v>
      </c>
      <c r="C53" s="14" t="s">
        <v>29</v>
      </c>
      <c r="D53" s="26" t="s">
        <v>7</v>
      </c>
      <c r="E53" s="23">
        <v>43</v>
      </c>
      <c r="F53" s="13"/>
      <c r="G53" s="24">
        <v>210000</v>
      </c>
      <c r="H53" s="24"/>
      <c r="I53" s="24">
        <v>210000</v>
      </c>
      <c r="J53" s="24">
        <v>210000</v>
      </c>
      <c r="K53" s="24">
        <f>J53</f>
        <v>210000</v>
      </c>
      <c r="L53" s="24">
        <f>K53</f>
        <v>210000</v>
      </c>
      <c r="M53" s="24">
        <f t="shared" si="12"/>
        <v>189000</v>
      </c>
      <c r="N53" s="24">
        <v>170100</v>
      </c>
      <c r="O53" s="24">
        <f t="shared" si="8"/>
        <v>153090</v>
      </c>
      <c r="P53" s="13">
        <f aca="true" t="shared" si="15" ref="P53:R54">O53-(O53*10%)</f>
        <v>137781</v>
      </c>
      <c r="Q53" s="13">
        <f t="shared" si="15"/>
        <v>124002.9</v>
      </c>
      <c r="R53" s="13">
        <f t="shared" si="15"/>
        <v>111602.60999999999</v>
      </c>
      <c r="S53" s="13">
        <f aca="true" t="shared" si="16" ref="S53:U54">R53</f>
        <v>111602.60999999999</v>
      </c>
      <c r="T53" s="13">
        <f t="shared" si="16"/>
        <v>111602.60999999999</v>
      </c>
      <c r="U53" s="13">
        <f t="shared" si="16"/>
        <v>111602.60999999999</v>
      </c>
      <c r="V53" s="13"/>
      <c r="W53" s="13">
        <v>210000</v>
      </c>
      <c r="X53" s="13">
        <f t="shared" si="7"/>
        <v>9030000</v>
      </c>
      <c r="Y53" s="27" t="s">
        <v>38</v>
      </c>
    </row>
    <row r="54" spans="1:25" ht="25.5" hidden="1">
      <c r="A54" s="13" t="s">
        <v>32</v>
      </c>
      <c r="B54" s="13" t="s">
        <v>12</v>
      </c>
      <c r="C54" s="14" t="s">
        <v>29</v>
      </c>
      <c r="D54" s="26" t="s">
        <v>7</v>
      </c>
      <c r="E54" s="23">
        <v>6.9</v>
      </c>
      <c r="F54" s="13"/>
      <c r="G54" s="24">
        <v>210000</v>
      </c>
      <c r="H54" s="24"/>
      <c r="I54" s="24">
        <v>210000</v>
      </c>
      <c r="J54" s="24">
        <v>210000</v>
      </c>
      <c r="K54" s="24">
        <f>J54</f>
        <v>210000</v>
      </c>
      <c r="L54" s="24">
        <f>K54</f>
        <v>210000</v>
      </c>
      <c r="M54" s="24">
        <f t="shared" si="12"/>
        <v>189000</v>
      </c>
      <c r="N54" s="24">
        <v>170100</v>
      </c>
      <c r="O54" s="24">
        <f t="shared" si="8"/>
        <v>153090</v>
      </c>
      <c r="P54" s="13">
        <f t="shared" si="15"/>
        <v>137781</v>
      </c>
      <c r="Q54" s="13">
        <f t="shared" si="15"/>
        <v>124002.9</v>
      </c>
      <c r="R54" s="13">
        <f t="shared" si="15"/>
        <v>111602.60999999999</v>
      </c>
      <c r="S54" s="13">
        <f t="shared" si="16"/>
        <v>111602.60999999999</v>
      </c>
      <c r="T54" s="13">
        <f t="shared" si="16"/>
        <v>111602.60999999999</v>
      </c>
      <c r="U54" s="13">
        <f t="shared" si="16"/>
        <v>111602.60999999999</v>
      </c>
      <c r="V54" s="13"/>
      <c r="W54" s="13">
        <v>210000</v>
      </c>
      <c r="X54" s="13">
        <f t="shared" si="7"/>
        <v>1449000</v>
      </c>
      <c r="Y54" s="27" t="s">
        <v>39</v>
      </c>
    </row>
    <row r="55" spans="1:25" ht="25.5">
      <c r="A55" s="15" t="s">
        <v>67</v>
      </c>
      <c r="B55" s="13" t="s">
        <v>9</v>
      </c>
      <c r="C55" s="18" t="s">
        <v>68</v>
      </c>
      <c r="D55" s="15" t="s">
        <v>52</v>
      </c>
      <c r="E55" s="32">
        <v>370</v>
      </c>
      <c r="F55" s="17"/>
      <c r="G55" s="17"/>
      <c r="H55" s="17"/>
      <c r="I55" s="17"/>
      <c r="J55" s="17"/>
      <c r="K55" s="17"/>
      <c r="L55" s="8"/>
      <c r="M55" s="8"/>
      <c r="N55" s="8">
        <v>1425</v>
      </c>
      <c r="O55" s="13">
        <f aca="true" t="shared" si="17" ref="O55:Q57">N55</f>
        <v>1425</v>
      </c>
      <c r="P55" s="13">
        <f t="shared" si="17"/>
        <v>1425</v>
      </c>
      <c r="Q55" s="13">
        <f t="shared" si="17"/>
        <v>1425</v>
      </c>
      <c r="R55" s="13">
        <f>Q55-(Q55*10%)</f>
        <v>1282.5</v>
      </c>
      <c r="S55" s="13">
        <f>R55-(R55*10%)</f>
        <v>1154.25</v>
      </c>
      <c r="T55" s="13">
        <v>1038.83</v>
      </c>
      <c r="U55" s="13">
        <v>934.95</v>
      </c>
      <c r="V55" s="13">
        <f>U55-(U55*10%)</f>
        <v>841.455</v>
      </c>
      <c r="W55" s="13">
        <v>1425</v>
      </c>
      <c r="X55" s="13">
        <f>E55*W55</f>
        <v>527250</v>
      </c>
      <c r="Y55" s="18" t="s">
        <v>69</v>
      </c>
    </row>
    <row r="56" spans="1:25" ht="25.5">
      <c r="A56" s="15" t="s">
        <v>67</v>
      </c>
      <c r="B56" s="13" t="s">
        <v>9</v>
      </c>
      <c r="C56" s="18" t="s">
        <v>68</v>
      </c>
      <c r="D56" s="15" t="s">
        <v>52</v>
      </c>
      <c r="E56" s="32">
        <v>78</v>
      </c>
      <c r="F56" s="17"/>
      <c r="G56" s="17"/>
      <c r="H56" s="17"/>
      <c r="I56" s="17"/>
      <c r="J56" s="17"/>
      <c r="K56" s="17"/>
      <c r="L56" s="8"/>
      <c r="M56" s="8"/>
      <c r="N56" s="8">
        <v>652.17</v>
      </c>
      <c r="O56" s="13">
        <f t="shared" si="17"/>
        <v>652.17</v>
      </c>
      <c r="P56" s="13">
        <f t="shared" si="17"/>
        <v>652.17</v>
      </c>
      <c r="Q56" s="13">
        <f t="shared" si="17"/>
        <v>652.17</v>
      </c>
      <c r="R56" s="13">
        <v>586.95</v>
      </c>
      <c r="S56" s="13">
        <v>528.26</v>
      </c>
      <c r="T56" s="13">
        <v>475.43</v>
      </c>
      <c r="U56" s="13">
        <v>427.89</v>
      </c>
      <c r="V56" s="13">
        <f>U56-(U56*10%)</f>
        <v>385.101</v>
      </c>
      <c r="W56" s="13">
        <v>652.17</v>
      </c>
      <c r="X56" s="13">
        <f t="shared" si="7"/>
        <v>50869.259999999995</v>
      </c>
      <c r="Y56" s="18" t="s">
        <v>70</v>
      </c>
    </row>
    <row r="57" spans="1:25" ht="25.5">
      <c r="A57" s="15" t="s">
        <v>71</v>
      </c>
      <c r="B57" s="13" t="s">
        <v>12</v>
      </c>
      <c r="C57" s="18" t="s">
        <v>72</v>
      </c>
      <c r="D57" s="15" t="s">
        <v>52</v>
      </c>
      <c r="E57" s="32">
        <v>761</v>
      </c>
      <c r="F57" s="17"/>
      <c r="G57" s="17"/>
      <c r="H57" s="17"/>
      <c r="I57" s="17"/>
      <c r="J57" s="17"/>
      <c r="K57" s="17"/>
      <c r="L57" s="8"/>
      <c r="M57" s="8"/>
      <c r="N57" s="8">
        <v>657.89</v>
      </c>
      <c r="O57" s="13">
        <f t="shared" si="17"/>
        <v>657.89</v>
      </c>
      <c r="P57" s="13">
        <f t="shared" si="17"/>
        <v>657.89</v>
      </c>
      <c r="Q57" s="13">
        <f t="shared" si="17"/>
        <v>657.89</v>
      </c>
      <c r="R57" s="13">
        <v>592.1</v>
      </c>
      <c r="S57" s="13">
        <f>R57-(R57*10%)</f>
        <v>532.89</v>
      </c>
      <c r="T57" s="13">
        <v>479.6</v>
      </c>
      <c r="U57" s="13">
        <f>T57-(T57*10%)</f>
        <v>431.64</v>
      </c>
      <c r="V57" s="13">
        <f>U57-(U57*10%)</f>
        <v>388.476</v>
      </c>
      <c r="W57" s="13">
        <v>657.89</v>
      </c>
      <c r="X57" s="13">
        <f>E57*W57</f>
        <v>500654.29</v>
      </c>
      <c r="Y57" s="18" t="s">
        <v>70</v>
      </c>
    </row>
    <row r="58" spans="1:25" ht="25.5">
      <c r="A58" s="19" t="s">
        <v>51</v>
      </c>
      <c r="B58" s="13" t="s">
        <v>8</v>
      </c>
      <c r="C58" s="19" t="s">
        <v>63</v>
      </c>
      <c r="D58" s="19" t="s">
        <v>49</v>
      </c>
      <c r="E58" s="19">
        <v>10</v>
      </c>
      <c r="F58" s="17"/>
      <c r="G58" s="17"/>
      <c r="H58" s="17"/>
      <c r="I58" s="17"/>
      <c r="J58" s="17"/>
      <c r="K58" s="17"/>
      <c r="L58" s="8"/>
      <c r="M58" s="8"/>
      <c r="N58" s="8"/>
      <c r="O58" s="17"/>
      <c r="P58" s="17"/>
      <c r="Q58" s="17"/>
      <c r="R58" s="17"/>
      <c r="S58" s="17"/>
      <c r="T58" s="17"/>
      <c r="U58" s="17"/>
      <c r="V58" s="17"/>
      <c r="W58" s="17">
        <v>1880</v>
      </c>
      <c r="X58" s="17">
        <f>E58*W58</f>
        <v>18800</v>
      </c>
      <c r="Y58" s="19" t="s">
        <v>95</v>
      </c>
    </row>
    <row r="59" spans="1:25" ht="25.5">
      <c r="A59" s="15" t="s">
        <v>53</v>
      </c>
      <c r="B59" s="13" t="s">
        <v>12</v>
      </c>
      <c r="C59" s="18" t="s">
        <v>68</v>
      </c>
      <c r="D59" s="15" t="s">
        <v>52</v>
      </c>
      <c r="E59" s="32">
        <v>450</v>
      </c>
      <c r="F59" s="17"/>
      <c r="G59" s="17"/>
      <c r="H59" s="17"/>
      <c r="I59" s="17"/>
      <c r="J59" s="17"/>
      <c r="K59" s="17"/>
      <c r="L59" s="8"/>
      <c r="M59" s="8"/>
      <c r="N59" s="8">
        <v>5065</v>
      </c>
      <c r="O59" s="13">
        <f aca="true" t="shared" si="18" ref="O59:Q62">N59</f>
        <v>5065</v>
      </c>
      <c r="P59" s="13">
        <f t="shared" si="18"/>
        <v>5065</v>
      </c>
      <c r="Q59" s="13">
        <f t="shared" si="18"/>
        <v>5065</v>
      </c>
      <c r="R59" s="13">
        <f>Q59-(Q59*10%)</f>
        <v>4558.5</v>
      </c>
      <c r="S59" s="13">
        <f>R59-(R59*10%)</f>
        <v>4102.65</v>
      </c>
      <c r="T59" s="13">
        <v>3692.39</v>
      </c>
      <c r="U59" s="13">
        <v>3323.15</v>
      </c>
      <c r="V59" s="13">
        <f aca="true" t="shared" si="19" ref="V59:V68">U59-(U59*10%)</f>
        <v>2990.835</v>
      </c>
      <c r="W59" s="13">
        <v>5605</v>
      </c>
      <c r="X59" s="13">
        <f t="shared" si="7"/>
        <v>2522250</v>
      </c>
      <c r="Y59" s="18" t="s">
        <v>73</v>
      </c>
    </row>
    <row r="60" spans="1:25" ht="25.5">
      <c r="A60" s="15" t="s">
        <v>54</v>
      </c>
      <c r="B60" s="13" t="s">
        <v>9</v>
      </c>
      <c r="C60" s="18" t="s">
        <v>74</v>
      </c>
      <c r="D60" s="15" t="s">
        <v>52</v>
      </c>
      <c r="E60" s="32">
        <v>989</v>
      </c>
      <c r="F60" s="17"/>
      <c r="G60" s="17"/>
      <c r="H60" s="17"/>
      <c r="I60" s="17"/>
      <c r="J60" s="17"/>
      <c r="K60" s="17"/>
      <c r="L60" s="8"/>
      <c r="M60" s="8"/>
      <c r="N60" s="8">
        <v>1900</v>
      </c>
      <c r="O60" s="13">
        <f t="shared" si="18"/>
        <v>1900</v>
      </c>
      <c r="P60" s="13">
        <f t="shared" si="18"/>
        <v>1900</v>
      </c>
      <c r="Q60" s="13">
        <f t="shared" si="18"/>
        <v>1900</v>
      </c>
      <c r="R60" s="13">
        <f>Q60-(Q60*10%)</f>
        <v>1710</v>
      </c>
      <c r="S60" s="13">
        <f>R60-(R60*10%)</f>
        <v>1539</v>
      </c>
      <c r="T60" s="13">
        <f>S60-(S60*10%)</f>
        <v>1385.1</v>
      </c>
      <c r="U60" s="13">
        <f>T60-(T60*10%)</f>
        <v>1246.59</v>
      </c>
      <c r="V60" s="13">
        <f t="shared" si="19"/>
        <v>1121.931</v>
      </c>
      <c r="W60" s="13">
        <v>1900</v>
      </c>
      <c r="X60" s="13">
        <f aca="true" t="shared" si="20" ref="X60:X73">E60*W60</f>
        <v>1879100</v>
      </c>
      <c r="Y60" s="18" t="s">
        <v>73</v>
      </c>
    </row>
    <row r="61" spans="1:25" ht="25.5">
      <c r="A61" s="15" t="s">
        <v>54</v>
      </c>
      <c r="B61" s="13" t="s">
        <v>9</v>
      </c>
      <c r="C61" s="18" t="s">
        <v>74</v>
      </c>
      <c r="D61" s="15" t="s">
        <v>52</v>
      </c>
      <c r="E61" s="32">
        <f>1830+195</f>
        <v>2025</v>
      </c>
      <c r="F61" s="17"/>
      <c r="G61" s="17"/>
      <c r="H61" s="17"/>
      <c r="I61" s="17"/>
      <c r="J61" s="17"/>
      <c r="K61" s="17"/>
      <c r="L61" s="8"/>
      <c r="M61" s="8"/>
      <c r="N61" s="8">
        <v>1508.77</v>
      </c>
      <c r="O61" s="13">
        <f t="shared" si="18"/>
        <v>1508.77</v>
      </c>
      <c r="P61" s="13">
        <f t="shared" si="18"/>
        <v>1508.77</v>
      </c>
      <c r="Q61" s="13">
        <f t="shared" si="18"/>
        <v>1508.77</v>
      </c>
      <c r="R61" s="13">
        <v>1357.89</v>
      </c>
      <c r="S61" s="13">
        <f>R61-(R61*10%)</f>
        <v>1222.101</v>
      </c>
      <c r="T61" s="13">
        <v>1099.89</v>
      </c>
      <c r="U61" s="13">
        <v>989.9</v>
      </c>
      <c r="V61" s="13">
        <f t="shared" si="19"/>
        <v>890.91</v>
      </c>
      <c r="W61" s="13">
        <v>1508.77</v>
      </c>
      <c r="X61" s="13">
        <f t="shared" si="20"/>
        <v>3055259.25</v>
      </c>
      <c r="Y61" s="18" t="s">
        <v>75</v>
      </c>
    </row>
    <row r="62" spans="1:25" ht="25.5">
      <c r="A62" s="15" t="s">
        <v>76</v>
      </c>
      <c r="B62" s="13" t="s">
        <v>10</v>
      </c>
      <c r="C62" s="18" t="s">
        <v>77</v>
      </c>
      <c r="D62" s="15" t="s">
        <v>52</v>
      </c>
      <c r="E62" s="32">
        <v>1660</v>
      </c>
      <c r="F62" s="17"/>
      <c r="G62" s="17"/>
      <c r="H62" s="17"/>
      <c r="I62" s="17"/>
      <c r="J62" s="17"/>
      <c r="K62" s="17"/>
      <c r="L62" s="8"/>
      <c r="M62" s="8"/>
      <c r="N62" s="8">
        <v>1368</v>
      </c>
      <c r="O62" s="13">
        <f t="shared" si="18"/>
        <v>1368</v>
      </c>
      <c r="P62" s="13">
        <f t="shared" si="18"/>
        <v>1368</v>
      </c>
      <c r="Q62" s="13">
        <f t="shared" si="18"/>
        <v>1368</v>
      </c>
      <c r="R62" s="13">
        <f>Q62-(Q62*10%)</f>
        <v>1231.2</v>
      </c>
      <c r="S62" s="13">
        <f>R62-(R62*10%)</f>
        <v>1108.08</v>
      </c>
      <c r="T62" s="13">
        <v>997.27</v>
      </c>
      <c r="U62" s="13">
        <v>897.54</v>
      </c>
      <c r="V62" s="13">
        <f t="shared" si="19"/>
        <v>807.786</v>
      </c>
      <c r="W62" s="13">
        <v>1368</v>
      </c>
      <c r="X62" s="13">
        <f t="shared" si="20"/>
        <v>2270880</v>
      </c>
      <c r="Y62" s="18" t="s">
        <v>78</v>
      </c>
    </row>
    <row r="63" spans="1:25" ht="25.5">
      <c r="A63" s="18" t="s">
        <v>56</v>
      </c>
      <c r="B63" s="13" t="s">
        <v>8</v>
      </c>
      <c r="C63" s="15" t="s">
        <v>79</v>
      </c>
      <c r="D63" s="15" t="s">
        <v>52</v>
      </c>
      <c r="E63" s="32">
        <v>385</v>
      </c>
      <c r="F63" s="17"/>
      <c r="G63" s="17"/>
      <c r="H63" s="17"/>
      <c r="I63" s="17"/>
      <c r="J63" s="17"/>
      <c r="K63" s="17"/>
      <c r="L63" s="8"/>
      <c r="M63" s="8"/>
      <c r="N63" s="8">
        <v>426212.39</v>
      </c>
      <c r="O63" s="13">
        <f aca="true" t="shared" si="21" ref="O63:Q70">N63</f>
        <v>426212.39</v>
      </c>
      <c r="P63" s="13">
        <f t="shared" si="21"/>
        <v>426212.39</v>
      </c>
      <c r="Q63" s="13">
        <f t="shared" si="21"/>
        <v>426212.39</v>
      </c>
      <c r="R63" s="13">
        <f>Q63-(Q63*10%)</f>
        <v>383591.151</v>
      </c>
      <c r="S63" s="13">
        <f>R63-(R63*10%)</f>
        <v>345232.0359</v>
      </c>
      <c r="T63" s="13">
        <v>310708.84</v>
      </c>
      <c r="U63" s="13">
        <f>T63-(T63*10%)</f>
        <v>279637.956</v>
      </c>
      <c r="V63" s="13">
        <f t="shared" si="19"/>
        <v>251674.1604</v>
      </c>
      <c r="W63" s="13">
        <v>426212.39</v>
      </c>
      <c r="X63" s="13">
        <f t="shared" si="20"/>
        <v>164091770.15</v>
      </c>
      <c r="Y63" s="18" t="s">
        <v>50</v>
      </c>
    </row>
    <row r="64" spans="1:25" ht="25.5">
      <c r="A64" s="18" t="s">
        <v>56</v>
      </c>
      <c r="B64" s="13" t="s">
        <v>8</v>
      </c>
      <c r="C64" s="15" t="s">
        <v>107</v>
      </c>
      <c r="D64" s="15" t="s">
        <v>52</v>
      </c>
      <c r="E64" s="32">
        <v>224</v>
      </c>
      <c r="F64" s="17"/>
      <c r="G64" s="17"/>
      <c r="H64" s="17"/>
      <c r="I64" s="17"/>
      <c r="J64" s="17"/>
      <c r="K64" s="17"/>
      <c r="L64" s="8"/>
      <c r="M64" s="8"/>
      <c r="N64" s="8">
        <v>480000</v>
      </c>
      <c r="O64" s="13">
        <f t="shared" si="21"/>
        <v>480000</v>
      </c>
      <c r="P64" s="13">
        <f t="shared" si="21"/>
        <v>480000</v>
      </c>
      <c r="Q64" s="13">
        <f t="shared" si="21"/>
        <v>480000</v>
      </c>
      <c r="R64" s="13">
        <f>Q64-(Q64*10%)</f>
        <v>432000</v>
      </c>
      <c r="S64" s="13">
        <f>R64-(R64*10%)</f>
        <v>388800</v>
      </c>
      <c r="T64" s="13">
        <f aca="true" t="shared" si="22" ref="T64:U70">S64-(S64*10%)</f>
        <v>349920</v>
      </c>
      <c r="U64" s="13">
        <f t="shared" si="22"/>
        <v>314928</v>
      </c>
      <c r="V64" s="13">
        <f t="shared" si="19"/>
        <v>283435.2</v>
      </c>
      <c r="W64" s="13">
        <v>480000</v>
      </c>
      <c r="X64" s="13">
        <f t="shared" si="20"/>
        <v>107520000</v>
      </c>
      <c r="Y64" s="18" t="s">
        <v>50</v>
      </c>
    </row>
    <row r="65" spans="1:25" ht="25.5">
      <c r="A65" s="15" t="s">
        <v>57</v>
      </c>
      <c r="B65" s="13" t="s">
        <v>9</v>
      </c>
      <c r="C65" s="18" t="s">
        <v>64</v>
      </c>
      <c r="D65" s="15" t="s">
        <v>52</v>
      </c>
      <c r="E65" s="32">
        <v>20</v>
      </c>
      <c r="F65" s="17"/>
      <c r="G65" s="17"/>
      <c r="H65" s="17"/>
      <c r="I65" s="17"/>
      <c r="J65" s="17"/>
      <c r="K65" s="17"/>
      <c r="L65" s="8"/>
      <c r="M65" s="8"/>
      <c r="N65" s="8">
        <v>1018152.18</v>
      </c>
      <c r="O65" s="13">
        <f t="shared" si="21"/>
        <v>1018152.18</v>
      </c>
      <c r="P65" s="13">
        <f t="shared" si="21"/>
        <v>1018152.18</v>
      </c>
      <c r="Q65" s="13">
        <f t="shared" si="21"/>
        <v>1018152.18</v>
      </c>
      <c r="R65" s="13">
        <f>Q65-(Q65*10%)</f>
        <v>916336.962</v>
      </c>
      <c r="S65" s="13">
        <v>824703.26</v>
      </c>
      <c r="T65" s="13">
        <f t="shared" si="22"/>
        <v>742232.934</v>
      </c>
      <c r="U65" s="13">
        <f t="shared" si="22"/>
        <v>668009.6406</v>
      </c>
      <c r="V65" s="13">
        <f t="shared" si="19"/>
        <v>601208.67654</v>
      </c>
      <c r="W65" s="13">
        <v>991304.35</v>
      </c>
      <c r="X65" s="13">
        <f t="shared" si="20"/>
        <v>19826087</v>
      </c>
      <c r="Y65" s="18" t="s">
        <v>80</v>
      </c>
    </row>
    <row r="66" spans="1:25" ht="25.5">
      <c r="A66" s="15" t="s">
        <v>57</v>
      </c>
      <c r="B66" s="13" t="s">
        <v>10</v>
      </c>
      <c r="C66" s="18" t="s">
        <v>64</v>
      </c>
      <c r="D66" s="15" t="s">
        <v>52</v>
      </c>
      <c r="E66" s="32">
        <v>15</v>
      </c>
      <c r="F66" s="17"/>
      <c r="G66" s="17"/>
      <c r="H66" s="17"/>
      <c r="I66" s="17"/>
      <c r="J66" s="17"/>
      <c r="K66" s="17"/>
      <c r="L66" s="8"/>
      <c r="M66" s="8"/>
      <c r="N66" s="8">
        <v>1140000</v>
      </c>
      <c r="O66" s="13">
        <f t="shared" si="21"/>
        <v>1140000</v>
      </c>
      <c r="P66" s="13">
        <f t="shared" si="21"/>
        <v>1140000</v>
      </c>
      <c r="Q66" s="13">
        <f t="shared" si="21"/>
        <v>1140000</v>
      </c>
      <c r="R66" s="13">
        <f>Q66-(Q66*10%)</f>
        <v>1026000</v>
      </c>
      <c r="S66" s="13">
        <f>R66-(R66*10%)</f>
        <v>923400</v>
      </c>
      <c r="T66" s="13">
        <f t="shared" si="22"/>
        <v>831060</v>
      </c>
      <c r="U66" s="13">
        <f t="shared" si="22"/>
        <v>747954</v>
      </c>
      <c r="V66" s="13">
        <f t="shared" si="19"/>
        <v>673158.6</v>
      </c>
      <c r="W66" s="13">
        <v>1140000</v>
      </c>
      <c r="X66" s="13">
        <f t="shared" si="20"/>
        <v>17100000</v>
      </c>
      <c r="Y66" s="18" t="s">
        <v>81</v>
      </c>
    </row>
    <row r="67" spans="1:25" ht="25.5">
      <c r="A67" s="15" t="s">
        <v>57</v>
      </c>
      <c r="B67" s="13" t="s">
        <v>58</v>
      </c>
      <c r="C67" s="18" t="s">
        <v>65</v>
      </c>
      <c r="D67" s="15" t="s">
        <v>52</v>
      </c>
      <c r="E67" s="32">
        <v>10</v>
      </c>
      <c r="F67" s="17"/>
      <c r="G67" s="17"/>
      <c r="H67" s="17"/>
      <c r="I67" s="17"/>
      <c r="J67" s="17"/>
      <c r="K67" s="17"/>
      <c r="L67" s="8"/>
      <c r="M67" s="8"/>
      <c r="N67" s="8">
        <v>1018152.18</v>
      </c>
      <c r="O67" s="13">
        <f t="shared" si="21"/>
        <v>1018152.18</v>
      </c>
      <c r="P67" s="13">
        <f t="shared" si="21"/>
        <v>1018152.18</v>
      </c>
      <c r="Q67" s="13">
        <f t="shared" si="21"/>
        <v>1018152.18</v>
      </c>
      <c r="R67" s="13">
        <v>916336.96</v>
      </c>
      <c r="S67" s="13">
        <v>824703.26</v>
      </c>
      <c r="T67" s="13">
        <v>742232.93</v>
      </c>
      <c r="U67" s="13">
        <v>668009.64</v>
      </c>
      <c r="V67" s="13">
        <f t="shared" si="19"/>
        <v>601208.676</v>
      </c>
      <c r="W67" s="13">
        <v>991304.35</v>
      </c>
      <c r="X67" s="13">
        <f t="shared" si="20"/>
        <v>9913043.5</v>
      </c>
      <c r="Y67" s="18" t="s">
        <v>80</v>
      </c>
    </row>
    <row r="68" spans="1:25" ht="25.5">
      <c r="A68" s="15" t="s">
        <v>59</v>
      </c>
      <c r="B68" s="13" t="s">
        <v>8</v>
      </c>
      <c r="C68" s="18" t="s">
        <v>66</v>
      </c>
      <c r="D68" s="15" t="s">
        <v>62</v>
      </c>
      <c r="E68" s="32">
        <v>8294</v>
      </c>
      <c r="F68" s="17"/>
      <c r="G68" s="17"/>
      <c r="H68" s="17"/>
      <c r="I68" s="17"/>
      <c r="J68" s="17"/>
      <c r="K68" s="17"/>
      <c r="L68" s="8"/>
      <c r="M68" s="8"/>
      <c r="N68" s="8">
        <v>2580</v>
      </c>
      <c r="O68" s="13">
        <f>N68</f>
        <v>2580</v>
      </c>
      <c r="P68" s="13">
        <f>O68</f>
        <v>2580</v>
      </c>
      <c r="Q68" s="13">
        <f>P68</f>
        <v>2580</v>
      </c>
      <c r="R68" s="13">
        <f>Q68-(Q68*10%)</f>
        <v>2322</v>
      </c>
      <c r="S68" s="13">
        <f>R68-(R68*10%)</f>
        <v>2089.8</v>
      </c>
      <c r="T68" s="13">
        <f>S68-(S68*10%)</f>
        <v>1880.8200000000002</v>
      </c>
      <c r="U68" s="13">
        <v>1692.74</v>
      </c>
      <c r="V68" s="13">
        <f t="shared" si="19"/>
        <v>1523.466</v>
      </c>
      <c r="W68" s="13">
        <v>2580</v>
      </c>
      <c r="X68" s="13">
        <f>E68*W68</f>
        <v>21398520</v>
      </c>
      <c r="Y68" s="18" t="s">
        <v>82</v>
      </c>
    </row>
    <row r="69" spans="1:25" ht="25.5">
      <c r="A69" s="15" t="s">
        <v>108</v>
      </c>
      <c r="B69" s="13" t="s">
        <v>10</v>
      </c>
      <c r="C69" s="18" t="s">
        <v>109</v>
      </c>
      <c r="D69" s="15" t="s">
        <v>7</v>
      </c>
      <c r="E69" s="32">
        <v>370</v>
      </c>
      <c r="F69" s="17"/>
      <c r="G69" s="17"/>
      <c r="H69" s="17"/>
      <c r="I69" s="17"/>
      <c r="J69" s="17"/>
      <c r="K69" s="17"/>
      <c r="L69" s="8"/>
      <c r="M69" s="8"/>
      <c r="N69" s="8"/>
      <c r="O69" s="13"/>
      <c r="P69" s="13"/>
      <c r="Q69" s="13"/>
      <c r="R69" s="13"/>
      <c r="S69" s="13"/>
      <c r="T69" s="13"/>
      <c r="U69" s="13"/>
      <c r="V69" s="13"/>
      <c r="W69" s="13">
        <v>88000</v>
      </c>
      <c r="X69" s="13">
        <f>E69*W69</f>
        <v>32560000</v>
      </c>
      <c r="Y69" s="18" t="s">
        <v>110</v>
      </c>
    </row>
    <row r="70" spans="1:25" ht="25.5">
      <c r="A70" s="15" t="s">
        <v>99</v>
      </c>
      <c r="B70" s="13" t="s">
        <v>12</v>
      </c>
      <c r="C70" s="18" t="s">
        <v>111</v>
      </c>
      <c r="D70" s="15" t="s">
        <v>7</v>
      </c>
      <c r="E70" s="32">
        <v>140</v>
      </c>
      <c r="F70" s="17"/>
      <c r="G70" s="17"/>
      <c r="H70" s="17"/>
      <c r="I70" s="17"/>
      <c r="J70" s="17"/>
      <c r="K70" s="17"/>
      <c r="L70" s="8"/>
      <c r="M70" s="8"/>
      <c r="N70" s="8">
        <v>2580</v>
      </c>
      <c r="O70" s="13">
        <f t="shared" si="21"/>
        <v>2580</v>
      </c>
      <c r="P70" s="13">
        <f t="shared" si="21"/>
        <v>2580</v>
      </c>
      <c r="Q70" s="13">
        <f t="shared" si="21"/>
        <v>2580</v>
      </c>
      <c r="R70" s="13">
        <f>Q70-(Q70*10%)</f>
        <v>2322</v>
      </c>
      <c r="S70" s="13">
        <f>R70-(R70*10%)</f>
        <v>2089.8</v>
      </c>
      <c r="T70" s="13">
        <f t="shared" si="22"/>
        <v>1880.8200000000002</v>
      </c>
      <c r="U70" s="13">
        <v>1692.74</v>
      </c>
      <c r="V70" s="13">
        <f>U70-(U70*10%)</f>
        <v>1523.466</v>
      </c>
      <c r="W70" s="13">
        <v>318000</v>
      </c>
      <c r="X70" s="13">
        <f t="shared" si="20"/>
        <v>44520000</v>
      </c>
      <c r="Y70" s="18" t="s">
        <v>112</v>
      </c>
    </row>
    <row r="71" spans="1:25" ht="25.5" hidden="1">
      <c r="A71" s="4" t="s">
        <v>96</v>
      </c>
      <c r="B71" s="13" t="s">
        <v>9</v>
      </c>
      <c r="C71" s="15" t="s">
        <v>30</v>
      </c>
      <c r="D71" s="15" t="s">
        <v>7</v>
      </c>
      <c r="E71" s="12">
        <v>66.4</v>
      </c>
      <c r="F71" s="17"/>
      <c r="G71" s="17"/>
      <c r="H71" s="17"/>
      <c r="I71" s="17"/>
      <c r="J71" s="17"/>
      <c r="K71" s="17"/>
      <c r="L71" s="8"/>
      <c r="M71" s="8"/>
      <c r="N71" s="8"/>
      <c r="O71" s="17"/>
      <c r="P71" s="17"/>
      <c r="Q71" s="17"/>
      <c r="R71" s="17"/>
      <c r="S71" s="17"/>
      <c r="T71" s="17"/>
      <c r="U71" s="17"/>
      <c r="V71" s="17"/>
      <c r="W71" s="17">
        <v>567000</v>
      </c>
      <c r="X71" s="17">
        <f t="shared" si="20"/>
        <v>37648800</v>
      </c>
      <c r="Y71" s="18" t="s">
        <v>97</v>
      </c>
    </row>
    <row r="72" spans="1:25" ht="25.5" hidden="1">
      <c r="A72" s="4" t="s">
        <v>96</v>
      </c>
      <c r="B72" s="13" t="s">
        <v>9</v>
      </c>
      <c r="C72" s="15" t="s">
        <v>30</v>
      </c>
      <c r="D72" s="15" t="s">
        <v>7</v>
      </c>
      <c r="E72" s="12">
        <v>3.6</v>
      </c>
      <c r="F72" s="17"/>
      <c r="G72" s="17"/>
      <c r="H72" s="17"/>
      <c r="I72" s="17"/>
      <c r="J72" s="17"/>
      <c r="K72" s="17"/>
      <c r="L72" s="8"/>
      <c r="M72" s="8"/>
      <c r="N72" s="8"/>
      <c r="O72" s="17"/>
      <c r="P72" s="17"/>
      <c r="Q72" s="17"/>
      <c r="R72" s="17"/>
      <c r="S72" s="17"/>
      <c r="T72" s="17"/>
      <c r="U72" s="17"/>
      <c r="V72" s="17"/>
      <c r="W72" s="17">
        <v>567000</v>
      </c>
      <c r="X72" s="17">
        <f t="shared" si="20"/>
        <v>2041200</v>
      </c>
      <c r="Y72" s="18" t="s">
        <v>98</v>
      </c>
    </row>
    <row r="73" spans="1:25" ht="25.5" hidden="1">
      <c r="A73" s="4" t="s">
        <v>96</v>
      </c>
      <c r="B73" s="13" t="s">
        <v>10</v>
      </c>
      <c r="C73" s="14" t="s">
        <v>30</v>
      </c>
      <c r="D73" s="15" t="s">
        <v>7</v>
      </c>
      <c r="E73" s="16">
        <v>12.608</v>
      </c>
      <c r="F73" s="17"/>
      <c r="G73" s="17"/>
      <c r="H73" s="17"/>
      <c r="I73" s="17"/>
      <c r="J73" s="17"/>
      <c r="K73" s="17"/>
      <c r="L73" s="8"/>
      <c r="M73" s="8"/>
      <c r="N73" s="8"/>
      <c r="O73" s="17"/>
      <c r="P73" s="17"/>
      <c r="Q73" s="17"/>
      <c r="R73" s="17"/>
      <c r="S73" s="17"/>
      <c r="T73" s="17"/>
      <c r="U73" s="17"/>
      <c r="V73" s="17"/>
      <c r="W73" s="17">
        <v>567000</v>
      </c>
      <c r="X73" s="17">
        <f t="shared" si="20"/>
        <v>7148736</v>
      </c>
      <c r="Y73" s="18" t="s">
        <v>97</v>
      </c>
    </row>
  </sheetData>
  <sheetProtection/>
  <mergeCells count="2">
    <mergeCell ref="A1:Y1"/>
    <mergeCell ref="A2:Y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1"/>
  <headerFooter>
    <oddFooter>&amp;C&amp;P</oddFooter>
  </headerFooter>
  <rowBreaks count="1" manualBreakCount="1">
    <brk id="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Мусадил Кудабергенов</cp:lastModifiedBy>
  <cp:lastPrinted>2018-08-09T09:41:08Z</cp:lastPrinted>
  <dcterms:created xsi:type="dcterms:W3CDTF">2017-04-19T11:46:26Z</dcterms:created>
  <dcterms:modified xsi:type="dcterms:W3CDTF">2018-08-27T05:26:25Z</dcterms:modified>
  <cp:category/>
  <cp:version/>
  <cp:contentType/>
  <cp:contentStatus/>
</cp:coreProperties>
</file>